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filterPrivacy="1" codeName="ThisWorkbook" defaultThemeVersion="124226"/>
  <xr:revisionPtr revIDLastSave="0" documentId="13_ncr:1_{99698DA4-CB4B-47F1-9915-A7EF434B8E42}" xr6:coauthVersionLast="36" xr6:coauthVersionMax="47" xr10:uidLastSave="{00000000-0000-0000-0000-000000000000}"/>
  <bookViews>
    <workbookView xWindow="-120" yWindow="-120" windowWidth="20730" windowHeight="11160" tabRatio="737" activeTab="4" xr2:uid="{00000000-000D-0000-FFFF-FFFF00000000}"/>
  </bookViews>
  <sheets>
    <sheet name="Menú" sheetId="79" r:id="rId1"/>
    <sheet name="Convenios Internacionales" sheetId="84" r:id="rId2"/>
    <sheet name="Convenios (Detalle)" sheetId="105" r:id="rId3"/>
    <sheet name="Movilidad Estudiantes" sheetId="93" r:id="rId4"/>
    <sheet name="Movilidad Profesores" sheetId="104" r:id="rId5"/>
    <sheet name="DATOS" sheetId="10" state="hidden" r:id="rId6"/>
  </sheets>
  <definedNames>
    <definedName name="_xlnm._FilterDatabase" localSheetId="2" hidden="1">'Convenios (Detalle)'!$A$4:$K$117</definedName>
    <definedName name="_Toc278876680" localSheetId="1">'Convenios Internacionales'!#REF!</definedName>
    <definedName name="_Toc278876680" localSheetId="3">'Movilidad Estudiantes'!#REF!</definedName>
    <definedName name="_Toc278876680" localSheetId="4">'Movilidad Profesores'!#REF!</definedName>
  </definedNames>
  <calcPr calcId="191029"/>
</workbook>
</file>

<file path=xl/calcChain.xml><?xml version="1.0" encoding="utf-8"?>
<calcChain xmlns="http://schemas.openxmlformats.org/spreadsheetml/2006/main">
  <c r="M31" i="104" l="1"/>
  <c r="N31" i="93" l="1"/>
  <c r="N19" i="93"/>
  <c r="H19" i="93"/>
  <c r="B37" i="104" l="1"/>
  <c r="L31" i="104"/>
  <c r="L27" i="104"/>
  <c r="L12" i="104"/>
  <c r="A156" i="105"/>
  <c r="B42" i="93"/>
  <c r="M31" i="93"/>
  <c r="M19" i="93"/>
  <c r="M12" i="93"/>
  <c r="M25" i="93" s="1"/>
  <c r="O11" i="84"/>
  <c r="N11" i="84"/>
  <c r="L10" i="84" l="1"/>
  <c r="K27" i="104" l="1"/>
  <c r="K12" i="104"/>
  <c r="K31" i="104"/>
  <c r="L12" i="93"/>
  <c r="L31" i="93"/>
  <c r="L19" i="93"/>
  <c r="M11" i="84" l="1"/>
  <c r="I19" i="93" l="1"/>
  <c r="J19" i="93"/>
  <c r="K19" i="93"/>
  <c r="G19" i="93"/>
  <c r="J8" i="93" l="1"/>
  <c r="K8" i="93"/>
  <c r="J31" i="104" l="1"/>
  <c r="J20" i="104"/>
  <c r="J8" i="104" s="1"/>
  <c r="K31" i="93" l="1"/>
  <c r="L8" i="84"/>
  <c r="L11" i="84" s="1"/>
  <c r="I20" i="104"/>
  <c r="I8" i="104" s="1"/>
  <c r="J29" i="93"/>
  <c r="J31" i="93" s="1"/>
  <c r="I31" i="104"/>
  <c r="H20" i="104"/>
  <c r="H31" i="104"/>
  <c r="I31" i="93"/>
  <c r="K11" i="84"/>
  <c r="J11" i="84"/>
  <c r="I11" i="84"/>
  <c r="F31" i="104"/>
  <c r="E31" i="104"/>
  <c r="D31" i="104"/>
  <c r="C31" i="104"/>
  <c r="G31" i="104"/>
  <c r="G20" i="104"/>
  <c r="H31" i="93"/>
  <c r="G31" i="93"/>
  <c r="F31" i="93"/>
  <c r="E31" i="93"/>
  <c r="D31" i="93"/>
  <c r="C31" i="93"/>
  <c r="H11" i="84"/>
  <c r="G11" i="84"/>
  <c r="F11" i="84"/>
  <c r="E11" i="84"/>
  <c r="D11" i="84"/>
  <c r="C11" i="84"/>
</calcChain>
</file>

<file path=xl/sharedStrings.xml><?xml version="1.0" encoding="utf-8"?>
<sst xmlns="http://schemas.openxmlformats.org/spreadsheetml/2006/main" count="1386" uniqueCount="490">
  <si>
    <t>PROGRAMAS ACADÉMICOS</t>
  </si>
  <si>
    <t>Con Registro SNIES</t>
  </si>
  <si>
    <t>Ofrecidos</t>
  </si>
  <si>
    <t>DESERCIÓN</t>
  </si>
  <si>
    <t>051 a
052</t>
  </si>
  <si>
    <t>052 a
061</t>
  </si>
  <si>
    <t>061 a
062</t>
  </si>
  <si>
    <t>062 a
071</t>
  </si>
  <si>
    <t>071 a
072</t>
  </si>
  <si>
    <t>072 a
081</t>
  </si>
  <si>
    <t>081 a
082</t>
  </si>
  <si>
    <t>082 a
091</t>
  </si>
  <si>
    <t>091 a
092</t>
  </si>
  <si>
    <t>092 a
101</t>
  </si>
  <si>
    <t>Deserción</t>
  </si>
  <si>
    <t>Matrícula</t>
  </si>
  <si>
    <t>Pregrado</t>
  </si>
  <si>
    <t>INSCRITOS</t>
  </si>
  <si>
    <t>03-1</t>
  </si>
  <si>
    <t>03-2</t>
  </si>
  <si>
    <t>04-1</t>
  </si>
  <si>
    <t>04-2</t>
  </si>
  <si>
    <t>05-1</t>
  </si>
  <si>
    <t>05-2</t>
  </si>
  <si>
    <t>06-1</t>
  </si>
  <si>
    <t>06-2</t>
  </si>
  <si>
    <t>07-1</t>
  </si>
  <si>
    <t>07-2</t>
  </si>
  <si>
    <t>08-1</t>
  </si>
  <si>
    <t>08-2</t>
  </si>
  <si>
    <t>09-1</t>
  </si>
  <si>
    <t>09-2</t>
  </si>
  <si>
    <t>10-1</t>
  </si>
  <si>
    <t>10-2</t>
  </si>
  <si>
    <t>11-1</t>
  </si>
  <si>
    <t>11-2</t>
  </si>
  <si>
    <t>ADMITIDOS</t>
  </si>
  <si>
    <t>CUPOS</t>
  </si>
  <si>
    <t>PRIMIPAROS</t>
  </si>
  <si>
    <t>MATRICULA TOTAL PREGRADO</t>
  </si>
  <si>
    <t>MATRICULA TOTAL POSTGRADO</t>
  </si>
  <si>
    <t>Postgrado</t>
  </si>
  <si>
    <t>101 a 102</t>
  </si>
  <si>
    <t>INVESTIGACIONES</t>
  </si>
  <si>
    <t>12-1</t>
  </si>
  <si>
    <t>12-2</t>
  </si>
  <si>
    <t>102 a 111</t>
  </si>
  <si>
    <t>111 a 112</t>
  </si>
  <si>
    <t>112 a 121</t>
  </si>
  <si>
    <t>13-1</t>
  </si>
  <si>
    <t>Nº de grupos reconocidos por Colciencias</t>
  </si>
  <si>
    <t>Nº de grupos constituidos en la UTP</t>
  </si>
  <si>
    <t>Nº de proyectos de investigación en ejecución</t>
  </si>
  <si>
    <t>N° de docentes investigadores con proyectos en ejecución</t>
  </si>
  <si>
    <t>Semilleros de investigación</t>
  </si>
  <si>
    <t>N° de estudiantes vinculados a semilleros</t>
  </si>
  <si>
    <t>121 a 122</t>
  </si>
  <si>
    <t>13-2</t>
  </si>
  <si>
    <t>Convenios</t>
  </si>
  <si>
    <t>Total</t>
  </si>
  <si>
    <t>Fuente: Oficina de Cooperación Nacional e Internacional</t>
  </si>
  <si>
    <t xml:space="preserve"> Movilidad estudiantes saliente</t>
  </si>
  <si>
    <t>Curso Corto</t>
  </si>
  <si>
    <t>Doble Titulación</t>
  </si>
  <si>
    <t>Intercambio</t>
  </si>
  <si>
    <t>Master Internacional</t>
  </si>
  <si>
    <t>Pasantía Internacional</t>
  </si>
  <si>
    <t>Tipo de Movilidad estudiantes saliente</t>
  </si>
  <si>
    <t xml:space="preserve">Movilidad </t>
  </si>
  <si>
    <t xml:space="preserve">Nota: Convenios acumulados </t>
  </si>
  <si>
    <t xml:space="preserve">Convenios Marco Internacionales </t>
  </si>
  <si>
    <t xml:space="preserve">Convenios Internacionales de doble titulación para estudiantes </t>
  </si>
  <si>
    <t xml:space="preserve">Convenios específicos internacionales </t>
  </si>
  <si>
    <t xml:space="preserve">Intercambio </t>
  </si>
  <si>
    <t>Utadeo</t>
  </si>
  <si>
    <t>Estudiantes extranjeros</t>
  </si>
  <si>
    <t xml:space="preserve">  Movilidad profesores saliente</t>
  </si>
  <si>
    <t>Profesores</t>
  </si>
  <si>
    <t>Tipo de Movilidad profesores  saliente</t>
  </si>
  <si>
    <t>Cursos Cortos</t>
  </si>
  <si>
    <t>Estudios de posgrado</t>
  </si>
  <si>
    <t>Evento Internacional</t>
  </si>
  <si>
    <t>Investigación</t>
  </si>
  <si>
    <t>Pasantia</t>
  </si>
  <si>
    <t>Profesor Visitante</t>
  </si>
  <si>
    <t>Total general</t>
  </si>
  <si>
    <t>NOTA:  Los datos registrados en esta tabla corresponde a la movilidad de profesores  hacia el exterior en las modalidades de: Estudios de posgrado, asistencia a eventos internacionales, cursos cortos, investigación, pasantías y como profesores visitantes.  La vigencia temporal es 2013-2015 ( dado que no se tienen registros anteriores)</t>
  </si>
  <si>
    <t>Actividad</t>
  </si>
  <si>
    <t>Eventos académicos</t>
  </si>
  <si>
    <t>Docencia</t>
  </si>
  <si>
    <t>Actividades Profesores Visitantes</t>
  </si>
  <si>
    <t xml:space="preserve">Los datos registrados en esta tabla corresponde a los profesores que visitan la Universidad en las modalidades de Estudios de posgrado, asistencia a eventos internacionales, cursos cortos, investigación, pasantías y como profesores visitantes. Fuente: Programas académicos- Facultades </t>
  </si>
  <si>
    <t>Otros</t>
  </si>
  <si>
    <t>Estudiantes en movilidad académica internacional al exterior</t>
  </si>
  <si>
    <t>Convenio de Cooperación</t>
  </si>
  <si>
    <t>NOTA: A partir de 2016, se cuenta a estudiantes extranjeros que han venido a la Universidad a través de un Convenio de Cooperación, principalmente en Escuela de Verano. No se suman estudiantes que se matriculan con Pasaporte o Cédula de Extranjería.</t>
  </si>
  <si>
    <t>Convenios internacionales (acumulados)</t>
  </si>
  <si>
    <t>AÑO</t>
  </si>
  <si>
    <t>OTRAS_ACTIVIDADES_COOPERACION</t>
  </si>
  <si>
    <t>FECHA_INICIO</t>
  </si>
  <si>
    <t>FECHA_TERMINACION</t>
  </si>
  <si>
    <t>Convenio Específico</t>
  </si>
  <si>
    <t>SI</t>
  </si>
  <si>
    <t>NO</t>
  </si>
  <si>
    <t>Intercambio de estudiantes de todas las áreas de las dos universidades.</t>
  </si>
  <si>
    <t>Movilidad de estudiantes y personal docente, intercambio de publicaciones, desarrollo de proyectos de investigación, entre otros.</t>
  </si>
  <si>
    <t>Convenio Marco</t>
  </si>
  <si>
    <t>Realización de actividades conjuntas para desarrollar los campos de la investigación científica básica aplicada y creación tecnológica</t>
  </si>
  <si>
    <t>Renovable automáticamente</t>
  </si>
  <si>
    <t>Propiciar la participación de personal académico, elaborar programas y proyectos de cooperación de interés mutuo, desarrollar el intercambio de bibliografía, publicaciones, material docente, exposiciones o cualquier otra experiencia artística; y la aceptación preferente de profesores y alumnos que deseen complementar sus estudios (pregrado, máster y cursos de especialización)</t>
  </si>
  <si>
    <t>Colaboración científica y cultural/científico-tecnológica. Programas de actuación conjunta en áreas de: Administración Ambiental de Zonas Costeras y Turismo, Intercambio de estudiantes, profesores e investigadores.</t>
  </si>
  <si>
    <t>Intercambio de docentes/Disertantes/Profesores Visitantes. Intercambio estudiantil de pregrado y postgrado.</t>
  </si>
  <si>
    <t>Colaboración entre las partes en los campos de docencia, la investigación, la extensión y difusión de la cultura y los servicios de apoyo técnico y tecnológico. Intercambio estudiantil para la realización de estudios de post-grados, de personal académico</t>
  </si>
  <si>
    <t>Anexo de movilidad de estudiantes; aplica para estudiantes de los programas de Administración de Empresas, Comercio Internacional, Economía, Mercadeo, Diseño Gráfico y Publicidad.</t>
  </si>
  <si>
    <t>Indefinido</t>
  </si>
  <si>
    <t>Investigación conjunta, intercambio de información científico-técnica, intercambio de estudiantes, profesores e investigadores.</t>
  </si>
  <si>
    <t>Fomentar el intercambio de información bibliografíca, publicaciones editadas.</t>
  </si>
  <si>
    <t>Desarrollo de programas de estudios conjuntos, intercambio y cooperación en el campo de la docencia, formación de estudiantes e investigación.</t>
  </si>
  <si>
    <t>Intercambio de corto y mediano plazo de docentes y funcionarios, colaboración en investigación. Intercambio de estudiantes de pregrado y postgrado.</t>
  </si>
  <si>
    <t>Intercambio de información científica, curricular, tecnológica, de Recursos Humanos, físicos y financieros. Se suscribirán, para esos efectos, acuerdos complementarios de Asistencia Técnica, Asesoría, Investigación, Extensión, Programas de Pasantía, Pregrado y Postgrados.</t>
  </si>
  <si>
    <t>Intercambio de estudiantes (pregrado y postgrados), profesores y/o investigadores, en áreas de la Educación, Gerencia, Economía, Contabilidad, Finanzas, Sistemas de la Informática, Mercadeo, otros</t>
  </si>
  <si>
    <t>Intercambio de profesores y administrativos, de estudiantes, cooperación académica.</t>
  </si>
  <si>
    <t>Promoción del entrenamiento del idioma inglés, intercambio de material académico y otras publicaciones.</t>
  </si>
  <si>
    <t>Aceptación de estudiantes de posgrado de la UJTL en diversas áreas.</t>
  </si>
  <si>
    <t>Convenio Doble Titulación</t>
  </si>
  <si>
    <t>Estudiantes: Doble titulación con descuentos para alumnos de Diseño Gráfico Diseño Industrial y Publicidad, Becas para maestrías ofrecidas en el IED para egresados y docentes de la UJTL.</t>
  </si>
  <si>
    <t>Operativizar el convenio con el Instituto Confucio</t>
  </si>
  <si>
    <t>Poner en marcha el Instituto Confucio en la UJTL</t>
  </si>
  <si>
    <t>Desarrollo del Master Executive en Gestión Logística, mediante metodología on line y presencial, en las ciudades de Bogotá y Cartagena.</t>
  </si>
  <si>
    <t>Renovable automáticamente.</t>
  </si>
  <si>
    <t>Fortalecimiento y enriquecimiento de experiencias internacionales de educación e investigación para sus estudiantes. Desarrollo de trabajos y proyectos colaborativos para investigadores en varias disciplinas.</t>
  </si>
  <si>
    <t>Renovable Automáticamente</t>
  </si>
  <si>
    <t>Concesión de Becas de Posgrado a Profesores</t>
  </si>
  <si>
    <t>Establecer relaciones de cooperación científica y cultural entre ambas instituciones (Investigación, Docencia, Proyección Social, Gestión Académico - Administrativa)</t>
  </si>
  <si>
    <t>17 de junio de 2013</t>
  </si>
  <si>
    <t>Actividades conjuntas de investigación, Intercambio de información en temas de interés, intercambio de profesores, investigadores y estudiantes en proyectos conjuntos.</t>
  </si>
  <si>
    <t>16 julio de 2013</t>
  </si>
  <si>
    <t>5 años , renovación automática</t>
  </si>
  <si>
    <t>Movilidad de docentes y personal académico, movilidad de estudiantes, actividades investigativas, participación en seminarios y encuentros académicos, cursos de extensión, programas de posgrado, programas tecnológicos, cursos de vereano</t>
  </si>
  <si>
    <t>Intercambio de personal académico y movilidad estudiantil, desarrollo de investigación básica y aplicada, realización de seminarios, cursos, talleres, congresos de interés común,</t>
  </si>
  <si>
    <t>24 mayo de 2013</t>
  </si>
  <si>
    <t>26 Agosto de 2013</t>
  </si>
  <si>
    <t>Desarrollar la cooperación científica, cultural y educativa entre las partes, contribuyendo al desarrollo de actividades y programas de interés común. Programas de posgrado.</t>
  </si>
  <si>
    <t>26 de septiembre de 2013</t>
  </si>
  <si>
    <t>Establecer las bases generales del programa de intercambio entre estudiantes de la UJTL y la UABAC (Programa de Artes Plásticas) posgrado en Artes.</t>
  </si>
  <si>
    <t>17 septiembre de 2013</t>
  </si>
  <si>
    <t>Realización de actividades académicas de interés mutuo.</t>
  </si>
  <si>
    <t>13 diciembre de 2013</t>
  </si>
  <si>
    <t>Realización de actividades académcas de interés conjunto.</t>
  </si>
  <si>
    <t>18 de diciembre de 2013</t>
  </si>
  <si>
    <t>18 de diciembre de 2016</t>
  </si>
  <si>
    <t>Fomentar el intercambio de experiencias en docencia e investigación, y de estudiantes</t>
  </si>
  <si>
    <t>Convenio Marco para el desarrollo de actividades de intercambio académico, ediciones conjuntas de monografías, realización de proyectos de investigación, organización de actividades docentes, coloquios internacionales.</t>
  </si>
  <si>
    <t>Investigaciones conjuntas</t>
  </si>
  <si>
    <t>Actividades de investigación, difusión cultural deacuerdo con los proyectos elaborados entre ambas partes.</t>
  </si>
  <si>
    <t>Regular la concesión de becas conjuntas destinadas a la formación de docentes de carrera o de planta y al personal directivo administrativo de la Universidad, en programas que den lugar a la obtención del grado académico de doctor impartidos en universidades españolas, así como estancias cortas de investigación para profesores doctores.</t>
  </si>
  <si>
    <t>Permitir a los estudiantes, profesores y profesionales, inscribirse en los programas de formación y capacitación de UCSD Extensión incluyendo perfeccionamiento del idioma Inglés, desarrollo profesional del personal, desarrollo de los profesores, programas de créditos universitarios de corto plazo y una amplia variedad de programas personalizados creados por contrato.</t>
  </si>
  <si>
    <t>Desarrollo de proyectos académicos y de investigación conjuntos, Organización de actividades académicas, culturales y científicas conjuntas, Intercambio de personal docente y de investigación, Intercambio de estudiantes, intercambio de publicaciones y otros materiales de interés común.</t>
  </si>
  <si>
    <t>Desarrollo de proyectos de investigación conjuntos, realización de actividades científicas conjuntas tales como: cursos conferencias o clases, intercambio de personal docente y de investigación, intercambio de estudiantes de pregrado y posgrado para participación en proyectos de investigación</t>
  </si>
  <si>
    <t>Intercambio de Estudiantes entre ambas instituciones</t>
  </si>
  <si>
    <t>Movilidad de estudinates, profesores, investigadores, elaboración de programas de estudio conjuntos, etc.</t>
  </si>
  <si>
    <t>Para Doble Titulación en el Doctorado Modelado de Política y Gestión Pública</t>
  </si>
  <si>
    <t>Intercambio de estudiantes, cursos de inglés y español en Cartagena - Bogotá</t>
  </si>
  <si>
    <t>Desarrollo de actividades culturales y académicas conjuntas</t>
  </si>
  <si>
    <t>Desarrollo de actividades académicas de mutuo interés y que contribuyan al desarrollo de las relaciones de cooperación de las dos instituciones</t>
  </si>
  <si>
    <t>Alcanzar metas y objetivos de interés mutuo para facilitar una relación de cooperación genuina entre las partes.</t>
  </si>
  <si>
    <t>Realización de actividades conjuntas para promover la cooperación entre las partes: Publicaciones conjuntas y material académico de interés, intercambio de personal administrativo y académico, intercambio de egresados y estudiantes.</t>
  </si>
  <si>
    <t>Desarrollo de proyectos de investigación conjunta, organización de actividades académicas conjuntas, intercambio de personal docente y de investigación, interncabio de estudiantes de pregrado y posgrado, entre otros.</t>
  </si>
  <si>
    <t>Relaciones formales de cooperación y acción conjunta en materia de actividades académicas y de investigación, se realizara mediante actividades como: Movilidad de docentes y estudiantes, actividades investigativas y de publicaciones, participación de seminarios y encuentros académicos, interncambio de material académico, entre otros.</t>
  </si>
  <si>
    <t>Establecer el marco de colaboración entre ambas instituciones en aspectos académicos y de investigación en materia institucional</t>
  </si>
  <si>
    <t>Facilitar el intercambio de estudiantes para las areas de Comunicación Social y Publicidad</t>
  </si>
  <si>
    <t>Establecer las bases generales de cooperación académica y de interés mutuo entre las dos instituciones.</t>
  </si>
  <si>
    <t>Desarrollo en forma conjunta de actividades académicas, mediante la ejecución de proyectos académicos, científicos y culturales para beneficio de docentes, estudiantes y egresados de ambas partes.</t>
  </si>
  <si>
    <t>Intercambio de estudiantes de pregrado y posgrado, colaboración entre profesores e investigadores en relación al desarrollo de proyectos de extensión e investigación, promoción de eventos científicos, orientación y supervisión cojunta de tesisi de maestría y doctorado, intercambio de material bibliográfico.</t>
  </si>
  <si>
    <t>Convenio de descuento para estudios del idioma inglés en Nueva Zelanda</t>
  </si>
  <si>
    <t>Intercambio de académicos e Investigaciones conjuntas.</t>
  </si>
  <si>
    <t>Realización de actividades académicas que se consideren factibles de interés mutuo y que contribuyan al desarrollo de las relaciones de cooperación entre las dos instituciones.</t>
  </si>
  <si>
    <t>Actividades académcias conjuntas entre las universidades, eventos de promoción científica conferencias y seminarios.</t>
  </si>
  <si>
    <t>Promover acciones conjuntas encaminadas a fomentar la investigación en común, la movilidad de profesores y estudiantes y cualquier otro programa académico de interés mutuo.</t>
  </si>
  <si>
    <t>Desarrollo de Interés mutuo que contribuyan al fomento y desarrollo de cada una de ellas</t>
  </si>
  <si>
    <t>Realización de actividades académicas conjuntas que permitan el desarrollo en la formación y especialización de recurso humano, investigaciones, desarrollo tecnológico y académico, intercambio de información, asi como asesoría técnica o académica y publicaciones en los campos de interés mutuo.</t>
  </si>
  <si>
    <t>Establecer las bases generales del programa de intercambio entre estudiantes de pregrado entre las dos instituciones.</t>
  </si>
  <si>
    <t>Establecer un programa de intercambio de alumnos de pregrado de las areas de Comunicación Social, Cine y Televisión y Publicidad y Relaciones Públicas, se recibirán 2 estudiantes por año. Entra en vigor de funcionamiento en septiembre de 2017.</t>
  </si>
  <si>
    <t>Las dos universidades acuerdan el intercambio de estudiantes, profesores y personal administrativo sobre una base de reciprocidad y con el objetivo de promover los intercambios internacionales en el ámbito de la enseñanza y la investigación (en función de las materias que se imparten en cada universidad). Ambas universidades están de acuerdo, de conformidad con los principios de respeto mutuo y reglas del sistema, para llevar a cabo estas actividades después de la plena consulta y aprobación.</t>
  </si>
  <si>
    <t>Intercambio academico y desarrollo de dobles titulaciones conjuntas</t>
  </si>
  <si>
    <t>5 AÑOS 22/06/2021</t>
  </si>
  <si>
    <t>Promover y desarrollar en ambas partes el intercambio de publicaciones académicas, intercambio de profesores y personal académico, así como estudiantes. El intercambio será de (1) semestre con posibilidad de renovarse (1) semestre más, se enviaran (4) estudiantes durante el semestre.</t>
  </si>
  <si>
    <t>Estudiantes: Doble titulación para la carrera de Comunicación Social</t>
  </si>
  <si>
    <t>Desarrollo de proyectos de investigación conjuntos, Organización de actividades académicas como cursos, conferencias o clases, intercambio de personal docente y de investigación, intercambio de estudiantes de pregrado y posgrado, intercambio de publicaciones y otros materiales de interés común, intercambio de proyectos culturales</t>
  </si>
  <si>
    <t>Estudiantes: Doble titulación con descuentos para alumnos de Diseño de Modas, becas para maestrías ofrecidas en el IED para egresados y docentes de la UJTL.</t>
  </si>
  <si>
    <t>Colaboración académica conjunta entre las dos universidades</t>
  </si>
  <si>
    <t>Establecer modalidades de admisión en la Maestría de Ciencias Económicas de AMU para los estudiantes de la Facultad de Ciecias Económicas y Administrativas de UTADEO.</t>
  </si>
  <si>
    <t>20/12/2016/LEGALIZADO EN ENERO 2017</t>
  </si>
  <si>
    <t>Colaboración académica conjunta entre las dos instituciones</t>
  </si>
  <si>
    <t>22/08/2016 / LEGALIZADO EN ENERO 2017</t>
  </si>
  <si>
    <t>Desarrollo de Investigación conjuntos, organización de actividades académicas, intercambio de personal docente y de investigación, intercambio de publicaciones y materiales de interés común.</t>
  </si>
  <si>
    <t>09/12/2016 / LEGALIZADO EN ENERO 2017</t>
  </si>
  <si>
    <t>Establecer mecanismos de cooperación entre las universidades firmantes, para el desarrollo conjunto de actividades de carácter académico y cultural, centradas en la docencia, la investigación y la extensión, en las áreas de las Artes Escénicas.</t>
  </si>
  <si>
    <t>Para Doble Titulación en el Doctorado Modelado de Política y Gestión Pública UTADEO y Palnificación Pública basada en modelos, Diseño de Políticas y Gestión.</t>
  </si>
  <si>
    <t>Llevar a cabo intercambios educativos culturales y dobles titulaciones en ambas universidades, aplica para programas de la Facultad de Ciencias Económicas y Administrativas de Utadeo y para programas de pregrado de Negocios Internacionales de TFSU.</t>
  </si>
  <si>
    <t>27/09/2016 / LEGALIZADO EN MARZO 2017</t>
  </si>
  <si>
    <t>Desarrollo de cooperación mutua académica y de investigación entre ambas instituciones, para promover la elaboración de contenidos para la formación de investigaciones marinas.</t>
  </si>
  <si>
    <t>Intereses de Cooperación académica mutua entre las dos instituciones</t>
  </si>
  <si>
    <t>Interés de las partes en mantener una relación de cooperación académica mutua para la promoción de la enseñanza en materia de docencia, investigación, extensión de la que beneficien intereses reciprocos que se puedan traducir en acuerdos específicos</t>
  </si>
  <si>
    <t>Desarrollo de programa de Doble Titulación para la Maestría en Semiótica y obtención del Doctorado en Cognition comporment langage de la Universidad de Limoges</t>
  </si>
  <si>
    <t>Establecer relaciones de cooperación en el desarrollo y realización de actividades culturales , cientifícas y académcias así como en el intercambio de profesores y estudiantes tanto en nivel de grado como de postgrado.</t>
  </si>
  <si>
    <t>Promover y respaldar actividades y proyectos interculturales entre los estudiantes de ambas universidades. Asimismo alienta el intercambio de docentes, especialmente en aquellas áreas académicas de intrés mutuo</t>
  </si>
  <si>
    <t>Tipo Convenio</t>
  </si>
  <si>
    <t>Incluye Actividad Formación</t>
  </si>
  <si>
    <t xml:space="preserve">Incluye Actividad Investigación </t>
  </si>
  <si>
    <t>Incluye Actividad Extensión</t>
  </si>
  <si>
    <t>Incluye Actividad Administrativa</t>
  </si>
  <si>
    <t>ND</t>
  </si>
  <si>
    <t xml:space="preserve">Convenios internacionales </t>
  </si>
  <si>
    <t>Pasantía o Práctica</t>
  </si>
  <si>
    <t xml:space="preserve">Elaborado por: Oficina de Planeación </t>
  </si>
  <si>
    <t>Redes académicas institucionales internacionales</t>
  </si>
  <si>
    <t>Convenio Marco Colaboración académica conjunta entre las dos instituciones, establecer un futuro convenio especifico, para intercambio de estudiantes.</t>
  </si>
  <si>
    <t>Anuar esfuerzos entre las partes para desarrollar el programa Fulbright English Teaching Assitants (ETA) para la movilidad académica y estancias cortas de 1 asistente estadounidense, para la enseñanza en el idioma inglés en la Universidad Jorge Tadeo Lozano.</t>
  </si>
  <si>
    <t>13/10/2019 
Renovable Automáticamente.</t>
  </si>
  <si>
    <t>31 de mayo de 2018</t>
  </si>
  <si>
    <t>Total Convenios</t>
  </si>
  <si>
    <t>Asesoramiento en el área de contrl automático y la Ingeniería Industrial, área que comprende líneas de actuación en tareas de publicaciones y colaboración en investigación.</t>
  </si>
  <si>
    <t>Colaboración en los diferentes programas de enseñanza y de investigación para enriquecer competencias y experiencias del cuerpo de profesores asi como aumentar la capacitación de los estudiantes</t>
  </si>
  <si>
    <t>Cooperación universitaria en los sectores de enseñanza y la investigación en las areas de competencia común</t>
  </si>
  <si>
    <t>Acuerdo mutuo de colaboración en intercambios académicos en diversas areas de educación, investigación y extensión.</t>
  </si>
  <si>
    <t>Movilidad estundiantil y de docencia, investigaciones compartidas.</t>
  </si>
  <si>
    <t>Permite realizar pasantia a estudiantes de UTADEO en instalaciones del museo</t>
  </si>
  <si>
    <t>Permite a egresados de Derechos UNIR adelantar materias para convalidación ante el MEN</t>
  </si>
  <si>
    <t>Permite a UTADEO la obtención de examenes TOEFL ITP</t>
  </si>
  <si>
    <t>Renovación automática</t>
  </si>
  <si>
    <t>30/0/2021</t>
  </si>
  <si>
    <t>Institución</t>
  </si>
  <si>
    <t>Código De Convenio</t>
  </si>
  <si>
    <t>Universidad Politécnica de Valencia</t>
  </si>
  <si>
    <t>5 años
 12/06/2018</t>
  </si>
  <si>
    <t>Universidad de Vigo</t>
  </si>
  <si>
    <t>4 años
 Renovable automáticamente</t>
  </si>
  <si>
    <t>Universidad Politécnica de Cartagena</t>
  </si>
  <si>
    <t>No tiene fecha de firma</t>
  </si>
  <si>
    <t>Universidad de Sevilla (Seccional Caribe)</t>
  </si>
  <si>
    <t xml:space="preserve">SI </t>
  </si>
  <si>
    <t>Universidad de Las Palmas de Gran Canaria (Seccional Caribe)</t>
  </si>
  <si>
    <t>Universidad Argentina de la Empresa [UADE]</t>
  </si>
  <si>
    <t>5 años
 05/11/2019</t>
  </si>
  <si>
    <t>Universidad Nacional Autónoma de México [UNAM]</t>
  </si>
  <si>
    <t>Universidad del Pacífico</t>
  </si>
  <si>
    <t>Universidad Nacional de la Plata</t>
  </si>
  <si>
    <t>Universidad de Chile</t>
  </si>
  <si>
    <t>Universidad Casa Grande</t>
  </si>
  <si>
    <t>Universidad Nacional Agraria La Molina</t>
  </si>
  <si>
    <t>Universidad Yacambú</t>
  </si>
  <si>
    <t>Instituto de Estudios Superiores de Tamaulipas</t>
  </si>
  <si>
    <t>Universidad de Guanajuato</t>
  </si>
  <si>
    <t>Griffith University</t>
  </si>
  <si>
    <t>Universidad de Wollongong</t>
  </si>
  <si>
    <t>Istituto Europeo di Design</t>
  </si>
  <si>
    <t>Universidad de Estudios Exteriores de Tianjin</t>
  </si>
  <si>
    <t>29/10/2017
VENCIDO</t>
  </si>
  <si>
    <t>Instituto Confucio</t>
  </si>
  <si>
    <t>23/04/2017
VENCIDO</t>
  </si>
  <si>
    <t>Fundación Escuela de Organización EOI</t>
  </si>
  <si>
    <t>University of South Florida</t>
  </si>
  <si>
    <t>Servicio Alemán de Intercambios Académicos DAAD</t>
  </si>
  <si>
    <t>AIESEC</t>
  </si>
  <si>
    <t>Participación de la UJTL en actividades de la Red, pasantías sociales y prácticas profesionales de estudiantes en el exterior.</t>
  </si>
  <si>
    <t>10/10/2011
Renovación
14/06/2017</t>
  </si>
  <si>
    <t>5 años
10/10/2016
14/06/2022</t>
  </si>
  <si>
    <t>Centro de Alta formación de la Universidad de Cataluña</t>
  </si>
  <si>
    <t>Actividades de formación y cooperación académica, mediante convenios específicos.
 Ejecución de programas de formación (cursos, masters, jornadas académicas, etc)</t>
  </si>
  <si>
    <t>Universidad de los Andes, Merida - Venezuela</t>
  </si>
  <si>
    <t>5 años
 prorrogables</t>
  </si>
  <si>
    <t>Universidad Complutense de Madrid (España)</t>
  </si>
  <si>
    <t>Universidad de Veritas</t>
  </si>
  <si>
    <t>5 años
 16 julio de 2018</t>
  </si>
  <si>
    <t>Universidad Autónoma de Baja California</t>
  </si>
  <si>
    <t>5 años
 24 mayo de 2018</t>
  </si>
  <si>
    <t>Universidad Federal de Rio Grande do Sul</t>
  </si>
  <si>
    <t>A) Promover el intrés de las actividades de enseñanza y de investigación de ambas instituciones.
 B) Desarrollar una amplia y eficaz colaboración científica- académica en temas de interés</t>
  </si>
  <si>
    <t>5 años
 26 agosto de 2018</t>
  </si>
  <si>
    <t>ESDEN BUSINESS SCHOOL</t>
  </si>
  <si>
    <t>5 años
 Renovación Automática
CONVENIO CANCELADO</t>
  </si>
  <si>
    <t>5 años
 17 septiembre de 2018</t>
  </si>
  <si>
    <t>Instituto de Geografía Tropical</t>
  </si>
  <si>
    <t>5 años
 13 diciembre de 2018</t>
  </si>
  <si>
    <t>KATHO University College</t>
  </si>
  <si>
    <t>Universidad César Vallejo (Perú)</t>
  </si>
  <si>
    <t>5 años
 04 marzo de 2019</t>
  </si>
  <si>
    <t>Universidad de Alicante</t>
  </si>
  <si>
    <t>25/03/2017
 Prórroga automática</t>
  </si>
  <si>
    <t>STEVENS INSTITUTE TECHNOLOGY, NEW JERSEY</t>
  </si>
  <si>
    <t>COMUNIDAD UNIVERSITARIA DEL GOLFO CENTRO AC (IBERO DE PUEBLA)</t>
  </si>
  <si>
    <t>5 años
 29/05/2019</t>
  </si>
  <si>
    <t>Fundación Carolina</t>
  </si>
  <si>
    <t>5 años
 25/06/2019</t>
  </si>
  <si>
    <t>Universidad de California, San Diego, Extensión</t>
  </si>
  <si>
    <t>5 años
 11/06/2019</t>
  </si>
  <si>
    <t>LA EPCC-ÉCOLE SUPÉRIEURE D' ART ET DESIGN DE SAINT - ETIENNE - CITÉ DU DESIGN</t>
  </si>
  <si>
    <t>5 años
 09/07/2019</t>
  </si>
  <si>
    <t>ATLANTA METROPOLITAN STATE
 COLLEGE</t>
  </si>
  <si>
    <t>3 años
 02/07/2017
VENCIDO</t>
  </si>
  <si>
    <t>UNIVERSIDAD NACIONAL AUTÓNOMA DE MÉXICO [UNAM]</t>
  </si>
  <si>
    <t>5 años
 07/08/2019</t>
  </si>
  <si>
    <t>UNIVERSIDAD DE PALERMO ITALIA (Acuerdo Marco)</t>
  </si>
  <si>
    <t>3 años
 02/04/2017
VENCIDO</t>
  </si>
  <si>
    <t>UNIVERSIDAD DE PALERMO ITALIA</t>
  </si>
  <si>
    <t>5 años
 01/01/2020</t>
  </si>
  <si>
    <t>Universidad Estatal de MISSOURI</t>
  </si>
  <si>
    <t>5 años
 10/06/2019</t>
  </si>
  <si>
    <t>Universidad de Lenguas Extranjeras de Dalian</t>
  </si>
  <si>
    <t>5 años
 08/10/2019</t>
  </si>
  <si>
    <t>UNIVERSIDAD DE AVEIRO</t>
  </si>
  <si>
    <t>En virtud de este Convenio, las partes establecerán cooperación en el desarrollo de la educación superior y la investigación científica, a concretar en acciones integradas y en la participación conjunta en proyectos de investigación, estudios científicos o consulta científica y técnica, en particular mediante el intercambio de docentes, investigadores, estudiantes y otras
 formas de cooperación, de acuerdo con lo que las mismas consideren conveniente sobre las áreas en referencia.</t>
  </si>
  <si>
    <t>5 años
 Renovable15/10/2019</t>
  </si>
  <si>
    <t>UNIVERSIDAD DE CASTILLA - LA MANCHA</t>
  </si>
  <si>
    <t>3 años
 27/04/2018</t>
  </si>
  <si>
    <t>ZHEIJIANG UNIVERSIDAD DE ESTUDIOS INTERNACIONALES</t>
  </si>
  <si>
    <t>5 años
 19/05/2020</t>
  </si>
  <si>
    <t>UNIVERSIDAD DE TASMANIA</t>
  </si>
  <si>
    <t>5 años
 01/06/2020</t>
  </si>
  <si>
    <t>UNIVERSIDAD DE MCQUARIE - AUSTRALIA</t>
  </si>
  <si>
    <t>5 años 
 28/11/2019</t>
  </si>
  <si>
    <t>FUNDACIÓN ESCUELA DE ARQUITECTURA Y DISEÑO DE AMÉRICA LATINA Y EL CARIBE - ISTHMUS</t>
  </si>
  <si>
    <t>3 años
 17/12/2017
VENCIDO</t>
  </si>
  <si>
    <t>UNIVERSIDAD AUTÓNOMA DE BARCELONA</t>
  </si>
  <si>
    <t>5 años
 Renovable automaticamente
 01/07/2020</t>
  </si>
  <si>
    <t>4 años
 Renovable automáticamente
 01/07/2019</t>
  </si>
  <si>
    <t>UNIVERSIDAD DE MEIJI</t>
  </si>
  <si>
    <t>UNIVERSIDAD WAGENINGEN , DPTO DE CIENCIAS SOCIALES</t>
  </si>
  <si>
    <t>5 años
 30/06/2020</t>
  </si>
  <si>
    <t>ESCUELA SUPERIOR DE BELLAS ARTES DE NANTES METROPOL</t>
  </si>
  <si>
    <t>5 años
 05/08/2020</t>
  </si>
  <si>
    <t>UNIVERSIDAD RICARDO PALMA, LIMA PERÚ</t>
  </si>
  <si>
    <t>5 años
 24/07/2020</t>
  </si>
  <si>
    <t>UNIVERSIDAD DE BAHÍA ,SALVADOR</t>
  </si>
  <si>
    <t>5 años
 12/08/2020</t>
  </si>
  <si>
    <t>THE NATIONAL TRADE ACADEMY LTD(NTA) NEW ZEALAND</t>
  </si>
  <si>
    <t>Arkansas State University</t>
  </si>
  <si>
    <t>Convenio Marco de cooperación académica, programas de idioma inglés</t>
  </si>
  <si>
    <t>L'école supérieure des beaux-arts de Nantes Métropole</t>
  </si>
  <si>
    <t>Convenio Marco de cooperación académica</t>
  </si>
  <si>
    <t>Mohamed V of Rabat</t>
  </si>
  <si>
    <t>Convenio Específico Ciclo de Cines</t>
  </si>
  <si>
    <t>11/09/2017
VENCIDO</t>
  </si>
  <si>
    <t>Institutos de Relaciones Internacionales contemporáneas de China</t>
  </si>
  <si>
    <t>- FUNDACIÓN INSTITUTO PROFESIONAL DUOC UC Y 
 - FUNDACIÓN CENTRO DE FORMACIÓN TÉCNICA DUOC UC</t>
  </si>
  <si>
    <t>5 años
 04/11/2020</t>
  </si>
  <si>
    <t>THE NANTES SCHOOL OF FINE ART -FRANCE</t>
  </si>
  <si>
    <t>"Exange Students" shall refer to undergraduate or graduate students who participate in the student exchange program.
 "Home Institution" shall refer to the institution that sends exchange students, and "Host Institution" shall refer to the institution that receives Exanges students from the Home Institution.
 "Estudiantes de intercambio" se referirá a los estudiantes universitarios o de posgrado que participan en el programa de intercambio de estudiantes.
 "Inicio Institución" se referirá a la institución que envía estudiantes de intercambio, y "Institución hospedante" se referirá a la institución que recibe estudiantes Exanges de la institución de origen.</t>
  </si>
  <si>
    <t>3 años
 27/04/2019</t>
  </si>
  <si>
    <t>LAUREATE DESIGN UNIVERSITIES</t>
  </si>
  <si>
    <t>5 años
 10/11/2020</t>
  </si>
  <si>
    <t>UNIVERSIDAD DE ALCALÁ</t>
  </si>
  <si>
    <t>5 años
 25/02/2021</t>
  </si>
  <si>
    <t>SAE INSTITUTE INTERNATIONAL</t>
  </si>
  <si>
    <t>8 años
 10/06/2024</t>
  </si>
  <si>
    <t>INSTITUTO TECNOLÓGICO DE VERACRUZ</t>
  </si>
  <si>
    <t>3 años
 25/05/2019</t>
  </si>
  <si>
    <t>INSTITUTTO TECNOLÓGICO DE VERACRUZ</t>
  </si>
  <si>
    <t>2 años
 25/05/2018</t>
  </si>
  <si>
    <t>UNIVERSITAT POMPEU FABRA - BARCELONA</t>
  </si>
  <si>
    <t>3 años
 13/06/2019</t>
  </si>
  <si>
    <t>RENNES 2 UNIVERSITY</t>
  </si>
  <si>
    <t>5 años
 28/07/2021</t>
  </si>
  <si>
    <t>ESNE</t>
  </si>
  <si>
    <t>FUNDACIÓN UNIVERSIDAD EMPRESARIAL SIGLO 21 (CÓRDOBA)</t>
  </si>
  <si>
    <t>5 años
 20/09/2021</t>
  </si>
  <si>
    <t>Universidad de Hosschule Offenburg</t>
  </si>
  <si>
    <t>5 años
 30/08/2021</t>
  </si>
  <si>
    <t>5 años
 04/11/2021</t>
  </si>
  <si>
    <t>Universidad de Marsella</t>
  </si>
  <si>
    <t>5 años
 02/11/2021</t>
  </si>
  <si>
    <t>5 años
 20/12/2021</t>
  </si>
  <si>
    <t>Universidad de Jaén</t>
  </si>
  <si>
    <t>1 año
 Renovable automáticamente</t>
  </si>
  <si>
    <t>BPP University Limited</t>
  </si>
  <si>
    <t>08/09/2017
VENCIDO</t>
  </si>
  <si>
    <t>Leibniz Center for Tropical Marine Ecology (ZMT), Bremmen, Alemania.</t>
  </si>
  <si>
    <t>5 años
 09/12/2021</t>
  </si>
  <si>
    <t>Pontificia Universidad Católica del Perú</t>
  </si>
  <si>
    <t>3 años
 14/02/2020</t>
  </si>
  <si>
    <t>Universidad de Palermo, Italia</t>
  </si>
  <si>
    <t>3 años
 03/02/2020</t>
  </si>
  <si>
    <t>Universidad de Estudios Extranjeros de Tianjin</t>
  </si>
  <si>
    <t>5 años
 27/09/2021</t>
  </si>
  <si>
    <t>Universidad de Magallanes, Chile</t>
  </si>
  <si>
    <t>5 años
 09/03/2022</t>
  </si>
  <si>
    <t>Universidad de Purdue</t>
  </si>
  <si>
    <t xml:space="preserve">NO </t>
  </si>
  <si>
    <t>5 años
 17/04/2022</t>
  </si>
  <si>
    <t>Universidad de la Rioja</t>
  </si>
  <si>
    <t>1 año
 13/03/2018</t>
  </si>
  <si>
    <t>Universidad de Limoges</t>
  </si>
  <si>
    <t>5 años
 09/02/2022</t>
  </si>
  <si>
    <t>Universidad del Salvador, Argentina</t>
  </si>
  <si>
    <t>3 años 
 01/07/2020
 Renovable Automáticamente</t>
  </si>
  <si>
    <t>Universidad de Rio de Janeiro</t>
  </si>
  <si>
    <t xml:space="preserve">Fulbright </t>
  </si>
  <si>
    <t>Universidad Autónoma de Barcelona</t>
  </si>
  <si>
    <t>03/10/2017
 SE LEGALIZA EN 2018</t>
  </si>
  <si>
    <t>Universidad de París Descartes</t>
  </si>
  <si>
    <t>14/12/2017
 LEGALIZADO EN 2018</t>
  </si>
  <si>
    <t>Las partes contratantes se comprometen a cooperar en la aplicación de un programa de intercambio de estudiantes a nivel de pregrado entre:
El programa de pregrado en Fronteras de las Ciencias de la Vida ( Licence Frontiéres du Vivant), de UPDescartes, en particular en el Semestre Anual Internacional de Primera.
Los Programas de Biología Marina y Biología Ambiental de la UTADEO (tercer año).</t>
  </si>
  <si>
    <t>Universidad Nacional de Tres de Febrero</t>
  </si>
  <si>
    <t>Este acuerdo se establece para desarrollar programas de estudio conjuntos, intercambio y cooperación en el campo de la docencia, formación de estudiantes e investigación, de acuerdo con los términos indicados más abajo.
El acuerdo de ser llevado a cabo dentro del marco de colaboración Cultural y Científico, establecido entre las dos instituciones.</t>
  </si>
  <si>
    <t>19/12/2017
LEGALIZADO EN 2018</t>
  </si>
  <si>
    <t>19/12/2021
 RENOVACIÓN AUTOMÁTICA</t>
  </si>
  <si>
    <t>Instituto Brasileiro de Audiovisual</t>
  </si>
  <si>
    <t>Desarrollar la cooperación en todas las áreas ofrecidas por ambas institutciones, pudiendo comtemplar: 
 1. Intercambio de docentes y estudiantes de pregrado y posgrado.
 2. Colaboración en enseñanza, investigación y extensión.
 3. Otras actividades pertinentes relacionas con el sector audiovisual.</t>
  </si>
  <si>
    <t>27/11/2017
 SE LEGALIZA EN 2018</t>
  </si>
  <si>
    <t>Escuela nacional superior de Química de Rennes</t>
  </si>
  <si>
    <t>5 años
 07/02/2023</t>
  </si>
  <si>
    <t>Universidad de North Carolina State</t>
  </si>
  <si>
    <t>5 años
 22/05/2023</t>
  </si>
  <si>
    <t>Universidad de Central Florida</t>
  </si>
  <si>
    <t>Institute of Latin American Studies, Chinese Social Science Academy</t>
  </si>
  <si>
    <t>Milano Fashion Institute</t>
  </si>
  <si>
    <t>Universidad de Xochicalco</t>
  </si>
  <si>
    <t>Universidad Santo Tomas de Chile</t>
  </si>
  <si>
    <t>Fundación Amigos del Museo del Prado</t>
  </si>
  <si>
    <t>Universidad Federal de Rio de Janeiro</t>
  </si>
  <si>
    <t>Universidad Internacional de la Rioja - UNIR / España</t>
  </si>
  <si>
    <t>Fundación Amigos de Fulbright</t>
  </si>
  <si>
    <t>Universidad Pompeu Fabra</t>
  </si>
  <si>
    <t>Permite realizar intercambio de estudiantes de las carreras de Comunicación Social, Cine y Tv y Publicidad de UPF y UTADEO. Se enviará un máximo de dos estudiantes por año.</t>
  </si>
  <si>
    <t>Universidad de la Salle Oaxaca</t>
  </si>
  <si>
    <t>Realización de actividades académicas conjuntas que se consideren factibles y de interés mutuo que contribuyan al desarrollo de las relaciones de cooperación entre las dos instituciones.</t>
  </si>
  <si>
    <t>Establece las bases generales del programa de intercambio entre estudiantes de pregrado y posgrado de las dos instituciones.</t>
  </si>
  <si>
    <t>Asesoramiento en el área  del control automático y la Ingeniería Industrial, área que comprende líneas de actuación en tareas de publicaciones y colaboraciones en investigación.</t>
  </si>
  <si>
    <t xml:space="preserve">NOTA:  Los datos registrados en esta tabla corresponde a la movilidad de estudiantes hacia el exterior en las modalidades de: Intercambio, doble titulación, pasantías internacionales, cursos cortos y maestrías internacionales. </t>
  </si>
  <si>
    <t>Curso corto - eventos académicos</t>
  </si>
  <si>
    <t>2020-I no se realizó movidlidad. Pandemia explica la situación</t>
  </si>
  <si>
    <t>Convenio de movilidad para estudiantes</t>
  </si>
  <si>
    <t>Convenio marco de cooperación académica</t>
  </si>
  <si>
    <t>Convenio de movilidad para estudiantes y profesores</t>
  </si>
  <si>
    <t>Convenio marco de movilidad</t>
  </si>
  <si>
    <t>Convenio Especifico para la asignación de la Beca Santader de Movilidad Grado Colombia 2020-2021</t>
  </si>
  <si>
    <t>Asesoria de la UAB en programas e investigaciones en el programa de Ingenieria Industrial de la UTADEO</t>
  </si>
  <si>
    <t>L'Ecole Nationale d'Ingenieurs de Metz de l'Université de Lorraine / Escuela Nacional de Ingenieros de Metz de la Universidad de Lorena (ENIM)</t>
  </si>
  <si>
    <t>Lambton College</t>
  </si>
  <si>
    <t>Cracow University of Technology</t>
  </si>
  <si>
    <t>Universidad de Quebec Trois Riviers</t>
  </si>
  <si>
    <t>Universia Banco Santander</t>
  </si>
  <si>
    <t>Universidad Autonoma de Barcelona</t>
  </si>
  <si>
    <t>Convenio marco</t>
  </si>
  <si>
    <t>Convenio específico</t>
  </si>
  <si>
    <t>Convenio Especifico</t>
  </si>
  <si>
    <t>Convenio Marco. Requiere Convenio Especifico para cualquier actividad</t>
  </si>
  <si>
    <t>Convenio Especifico de Movilidad Estudiantil, Se deberá pagar la matricula de la Universidad a la que pertenece para poder hacer efectivo el intercambio</t>
  </si>
  <si>
    <t>Convenio Marco que permite Movilidad, Se debera crear acuerdos especificos para definir presupuesto</t>
  </si>
  <si>
    <t>Convenio Específico de cooperación interbibliotecaria</t>
  </si>
  <si>
    <t>Convenio Específico de pasantía internacional</t>
  </si>
  <si>
    <t>Convenio Especifico de Pasantia Internacional</t>
  </si>
  <si>
    <t>Convenio Especifico de Movilidad</t>
  </si>
  <si>
    <t>Ontario Tech University/ Instituto de Tecnología de la Universidad de Ontario</t>
  </si>
  <si>
    <t>Universidade Federal de Itajubá/ Universidad Federal de Itajubá (UNIFEI)</t>
  </si>
  <si>
    <t>Memorial University Newfoundland</t>
  </si>
  <si>
    <t>Instituto Federal de Educación, Ciencia y Tecnología del Sur de Minas Gerais (IFSULDEMINAS)</t>
  </si>
  <si>
    <t>Fundación Chilemonos</t>
  </si>
  <si>
    <t>Programa Dialnet - Universidad de La Rioja</t>
  </si>
  <si>
    <t>Universidad San Francisco de Quito</t>
  </si>
  <si>
    <t>Universidad del Valle - Cochabamba</t>
  </si>
  <si>
    <t>Grupo Conecta Al Campo</t>
  </si>
  <si>
    <t>Concordia University</t>
  </si>
  <si>
    <t>Universidad de Magallanes</t>
  </si>
  <si>
    <t>Palo Verde R &amp; D</t>
  </si>
  <si>
    <t>Universidad Argentina de la Empresa UADE</t>
  </si>
  <si>
    <t>INDRA BUSINESS CONSULTING S.L.U</t>
  </si>
  <si>
    <t>Para mayor información, contactenos a: yecidr.rodriguezs@utadeo.edu.co</t>
  </si>
  <si>
    <t>Convenio de prácticas</t>
  </si>
  <si>
    <t>Convenio Marco Cooperación de Movilidad</t>
  </si>
  <si>
    <t>Convenio Marco de Cooperación</t>
  </si>
  <si>
    <t>Convenio de Doble Titulación</t>
  </si>
  <si>
    <t>Oiti Consultancy &amp; Promotions SLU</t>
  </si>
  <si>
    <t>TRIMARINE INTERNATIONAL S.A</t>
  </si>
  <si>
    <t>Matori Invest SL</t>
  </si>
  <si>
    <t>AL DIA NEWSPAPER INC. USA</t>
  </si>
  <si>
    <t>Universidad Modelo</t>
  </si>
  <si>
    <t>DESARROLLO EDUCATIVO S.A</t>
  </si>
  <si>
    <t>Politécnico Di Torino</t>
  </si>
  <si>
    <t>TIMI AMÉRICAS S.A.S.</t>
  </si>
  <si>
    <t>Convenio de prácticas internacional</t>
  </si>
  <si>
    <t>Convenio Marco de Cooperación Académica es establecer las bases de cooperación recíproca, en los ámbitos de la investigación científica o tecnológica, la formación académica, así como en conocimientos, habilidades y aptitudes laborales; la producción, desarrollo y transmisión del conocimiento y de la cultura universal y nacional, sobre la base de la experiencia de LAS PARTES</t>
  </si>
  <si>
    <t>Establecer las bases, mecanismos y criterios a través
de los cuales realizarán acciones conjuntas de cooperación y
colaboración académica, científica y cultural para el beneficio de las funciones educativas que
desempeñan.</t>
  </si>
  <si>
    <t>Adenda II y III al convenio de Doble Titulación Las partes se proponen implementar el Convenio General de Doble Grado, a que se refiere el punto anterior, con el presente
anexo dedicado separado que especifica los nombres de los títulos que se pueden obtener, el plan de estudios, el
trayectoria de movilidad de los estudiantes, y cualquier otra regulación del Programa correspondiente.</t>
  </si>
  <si>
    <t>El objeto del presente convenio es aunar
esfuerzos entre la PARTES para la ejecución de actividades académicas que
consideren factibles y de interés mutuo, que contribuyan al fomento y desarrollo de
las relaciones de cooperación entre las partes, utilizando las herramientas
analíticas de Timi Suite por parte de la UNIVERSIDAD licenciadas por TIMI.</t>
  </si>
  <si>
    <t>25/02/2026
Prorroga Automática</t>
  </si>
  <si>
    <t>20/12/2026
Prorroga Automática</t>
  </si>
  <si>
    <t>19/01/20225</t>
  </si>
  <si>
    <t>Fecha actualización: Febrero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</si>
</sst>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0.000"/>
    <numFmt numFmtId="166" formatCode="_ * #,##0.00_ ;_ * \-#,##0.00_ ;_ * &quot;-&quot;??_ ;_ @_ "/>
  </numFmts>
  <fonts count="31" x14ac:knownFonts="1">
    <font>
      <sz val="11"/>
      <color theme="1"/>
      <name val="Calibri"/>
      <family val="2"/>
      <scheme val="minor"/>
    </font>
    <font>
      <sz val="11"/>
      <color theme="1"/>
      <name val="Calibri"/>
      <family val="2"/>
      <scheme val="minor"/>
    </font>
    <font>
      <u/>
      <sz val="11"/>
      <color theme="10"/>
      <name val="Calibri"/>
      <family val="2"/>
    </font>
    <font>
      <sz val="10"/>
      <color theme="1"/>
      <name val="Calibri"/>
      <family val="2"/>
      <scheme val="minor"/>
    </font>
    <font>
      <b/>
      <sz val="12"/>
      <color theme="1"/>
      <name val="Calibri"/>
      <family val="2"/>
      <scheme val="minor"/>
    </font>
    <font>
      <u/>
      <sz val="10"/>
      <color theme="10"/>
      <name val="Calibri"/>
      <family val="2"/>
    </font>
    <font>
      <sz val="10"/>
      <name val="Calibri"/>
      <family val="2"/>
      <scheme val="minor"/>
    </font>
    <font>
      <b/>
      <sz val="10"/>
      <name val="Calibri"/>
      <family val="2"/>
      <scheme val="minor"/>
    </font>
    <font>
      <sz val="10"/>
      <color theme="1"/>
      <name val="Calibri"/>
      <family val="2"/>
    </font>
    <font>
      <sz val="10"/>
      <color rgb="FF000000"/>
      <name val="Calibri"/>
      <family val="2"/>
    </font>
    <font>
      <b/>
      <sz val="10"/>
      <color theme="0"/>
      <name val="Calibri"/>
      <family val="2"/>
      <scheme val="minor"/>
    </font>
    <font>
      <sz val="10"/>
      <color theme="0"/>
      <name val="Calibri"/>
      <family val="2"/>
      <scheme val="minor"/>
    </font>
    <font>
      <sz val="10"/>
      <name val="Arial"/>
      <family val="2"/>
    </font>
    <font>
      <b/>
      <sz val="10"/>
      <color theme="1"/>
      <name val="Calibri"/>
      <family val="2"/>
    </font>
    <font>
      <u/>
      <sz val="10"/>
      <color theme="0"/>
      <name val="Calibri"/>
      <family val="2"/>
      <scheme val="minor"/>
    </font>
    <font>
      <sz val="10"/>
      <color rgb="FF000000"/>
      <name val="Calibri"/>
      <family val="2"/>
      <scheme val="minor"/>
    </font>
    <font>
      <b/>
      <sz val="10"/>
      <color theme="1"/>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11"/>
      <name val="Calibri"/>
      <family val="2"/>
      <scheme val="minor"/>
    </font>
    <font>
      <sz val="9"/>
      <name val="Calibri"/>
      <family val="2"/>
      <scheme val="minor"/>
    </font>
    <font>
      <b/>
      <sz val="9"/>
      <name val="Corbel"/>
      <family val="2"/>
    </font>
    <font>
      <sz val="9"/>
      <color rgb="FF000000"/>
      <name val="Calibri"/>
      <family val="2"/>
      <scheme val="minor"/>
    </font>
    <font>
      <b/>
      <sz val="9"/>
      <color rgb="FF000000"/>
      <name val="Calibri"/>
      <family val="2"/>
      <scheme val="minor"/>
    </font>
    <font>
      <sz val="8"/>
      <color theme="1"/>
      <name val="Calibri"/>
      <family val="2"/>
      <scheme val="minor"/>
    </font>
    <font>
      <b/>
      <sz val="10"/>
      <color rgb="FF000000"/>
      <name val="Calibri"/>
      <family val="2"/>
      <scheme val="minor"/>
    </font>
    <font>
      <b/>
      <sz val="9"/>
      <name val="Calibri"/>
      <family val="2"/>
      <scheme val="minor"/>
    </font>
    <font>
      <sz val="11"/>
      <color rgb="FF000000"/>
      <name val="Calibri"/>
      <family val="2"/>
      <scheme val="minor"/>
    </font>
    <font>
      <sz val="9"/>
      <color rgb="FFFF0000"/>
      <name val="Calibri"/>
      <family val="2"/>
      <scheme val="minor"/>
    </font>
    <font>
      <b/>
      <sz val="9"/>
      <color rgb="FFFF0000"/>
      <name val="Calibri"/>
      <family val="2"/>
      <scheme val="minor"/>
    </font>
  </fonts>
  <fills count="11">
    <fill>
      <patternFill patternType="none"/>
    </fill>
    <fill>
      <patternFill patternType="gray125"/>
    </fill>
    <fill>
      <patternFill patternType="solid">
        <fgColor indexed="65"/>
        <bgColor indexed="64"/>
      </patternFill>
    </fill>
    <fill>
      <patternFill patternType="solid">
        <fgColor theme="4"/>
        <bgColor indexed="64"/>
      </patternFill>
    </fill>
    <fill>
      <patternFill patternType="solid">
        <fgColor theme="0"/>
        <bgColor indexed="64"/>
      </patternFill>
    </fill>
    <fill>
      <patternFill patternType="solid">
        <fgColor theme="3"/>
        <bgColor indexed="64"/>
      </patternFill>
    </fill>
    <fill>
      <patternFill patternType="solid">
        <fgColor theme="6"/>
        <bgColor indexed="64"/>
      </patternFill>
    </fill>
    <fill>
      <patternFill patternType="solid">
        <fgColor theme="6" tint="0.79998168889431442"/>
        <bgColor indexed="64"/>
      </patternFill>
    </fill>
    <fill>
      <patternFill patternType="solid">
        <fgColor rgb="FF9BBB59"/>
        <bgColor indexed="64"/>
      </patternFill>
    </fill>
    <fill>
      <patternFill patternType="solid">
        <fgColor rgb="FFD6E3BC"/>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rgb="FFCCCCCC"/>
      </left>
      <right style="medium">
        <color rgb="FFCCCCCC"/>
      </right>
      <top style="medium">
        <color rgb="FFCCCCCC"/>
      </top>
      <bottom style="medium">
        <color rgb="FFCCCCCC"/>
      </bottom>
      <diagonal/>
    </border>
  </borders>
  <cellStyleXfs count="16">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2" fillId="0" borderId="0"/>
    <xf numFmtId="0" fontId="1" fillId="0" borderId="0"/>
    <xf numFmtId="0" fontId="12" fillId="0" borderId="0"/>
    <xf numFmtId="0" fontId="12" fillId="0" borderId="0"/>
    <xf numFmtId="166" fontId="1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0" fontId="1" fillId="0" borderId="0"/>
  </cellStyleXfs>
  <cellXfs count="195">
    <xf numFmtId="0" fontId="0" fillId="0" borderId="0" xfId="0"/>
    <xf numFmtId="0" fontId="3" fillId="0" borderId="0" xfId="0" applyFont="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center" vertical="center"/>
    </xf>
    <xf numFmtId="4" fontId="9" fillId="0" borderId="1" xfId="0" applyNumberFormat="1"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0" fontId="7" fillId="0" borderId="1" xfId="0" applyFont="1" applyBorder="1" applyAlignment="1">
      <alignment horizontal="left" vertical="center"/>
    </xf>
    <xf numFmtId="49" fontId="7"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7" fillId="0" borderId="1" xfId="0" applyFont="1" applyBorder="1" applyAlignment="1">
      <alignment horizontal="center" vertical="center" wrapText="1"/>
    </xf>
    <xf numFmtId="10" fontId="3" fillId="0" borderId="0" xfId="4" applyNumberFormat="1" applyFont="1" applyAlignment="1">
      <alignment horizontal="center" vertical="center"/>
    </xf>
    <xf numFmtId="0" fontId="3" fillId="2" borderId="0" xfId="0" applyFont="1" applyFill="1" applyAlignment="1" applyProtection="1">
      <alignment horizontal="center" vertical="center"/>
    </xf>
    <xf numFmtId="0" fontId="3" fillId="2" borderId="0" xfId="0" applyFont="1" applyFill="1" applyAlignment="1" applyProtection="1">
      <alignment horizontal="left" vertical="center"/>
    </xf>
    <xf numFmtId="0" fontId="4" fillId="2" borderId="0" xfId="0" applyFont="1" applyFill="1" applyAlignment="1" applyProtection="1">
      <alignment horizontal="center" vertical="center"/>
    </xf>
    <xf numFmtId="0" fontId="5" fillId="4" borderId="0" xfId="1" applyFont="1" applyFill="1" applyBorder="1" applyAlignment="1" applyProtection="1">
      <alignment vertical="center" wrapText="1"/>
    </xf>
    <xf numFmtId="0" fontId="8" fillId="4" borderId="0" xfId="0" applyFont="1" applyFill="1" applyBorder="1" applyAlignment="1">
      <alignment vertical="center" wrapText="1"/>
    </xf>
    <xf numFmtId="0" fontId="8" fillId="4" borderId="0" xfId="0" applyFont="1" applyFill="1" applyBorder="1" applyAlignment="1">
      <alignment vertical="center"/>
    </xf>
    <xf numFmtId="0" fontId="8" fillId="4" borderId="0" xfId="0" applyFont="1" applyFill="1" applyBorder="1" applyProtection="1"/>
    <xf numFmtId="0" fontId="13" fillId="4" borderId="0" xfId="0" applyFont="1" applyFill="1" applyBorder="1" applyAlignment="1" applyProtection="1">
      <alignment horizontal="center"/>
    </xf>
    <xf numFmtId="0" fontId="13" fillId="4" borderId="0" xfId="0" applyFont="1" applyFill="1" applyBorder="1" applyAlignment="1">
      <alignment horizontal="center"/>
    </xf>
    <xf numFmtId="0" fontId="8" fillId="4" borderId="0" xfId="0" applyFont="1" applyFill="1" applyBorder="1"/>
    <xf numFmtId="0" fontId="11" fillId="4" borderId="0" xfId="0" applyFont="1" applyFill="1" applyBorder="1" applyAlignment="1">
      <alignment horizontal="center" vertical="center"/>
    </xf>
    <xf numFmtId="0" fontId="14" fillId="4" borderId="0" xfId="1" applyFont="1" applyFill="1" applyBorder="1" applyAlignment="1" applyProtection="1">
      <alignment horizontal="center" vertical="center"/>
    </xf>
    <xf numFmtId="0" fontId="5" fillId="4" borderId="3" xfId="1" applyFont="1" applyFill="1" applyBorder="1" applyAlignment="1" applyProtection="1">
      <alignment vertical="center" wrapText="1"/>
    </xf>
    <xf numFmtId="0" fontId="8" fillId="4" borderId="3" xfId="0" applyFont="1" applyFill="1" applyBorder="1" applyAlignment="1">
      <alignment vertical="center" wrapText="1"/>
    </xf>
    <xf numFmtId="0" fontId="8" fillId="4" borderId="3" xfId="0" applyFont="1" applyFill="1" applyBorder="1" applyAlignment="1">
      <alignment vertical="center"/>
    </xf>
    <xf numFmtId="0" fontId="11" fillId="4" borderId="8" xfId="0" applyFont="1" applyFill="1" applyBorder="1" applyAlignment="1">
      <alignment horizontal="center" vertical="center"/>
    </xf>
    <xf numFmtId="0" fontId="10" fillId="4" borderId="8" xfId="0" applyFont="1" applyFill="1" applyBorder="1" applyAlignment="1">
      <alignment horizontal="center" vertical="center"/>
    </xf>
    <xf numFmtId="0" fontId="8" fillId="4" borderId="2" xfId="0" applyFont="1" applyFill="1" applyBorder="1" applyAlignment="1">
      <alignment vertical="center"/>
    </xf>
    <xf numFmtId="0" fontId="8" fillId="4" borderId="4" xfId="0" applyFont="1" applyFill="1" applyBorder="1" applyAlignment="1">
      <alignment vertical="center" wrapText="1"/>
    </xf>
    <xf numFmtId="0" fontId="8" fillId="4" borderId="8" xfId="0" applyFont="1" applyFill="1" applyBorder="1" applyAlignment="1">
      <alignment vertical="center"/>
    </xf>
    <xf numFmtId="0" fontId="8" fillId="4" borderId="9" xfId="0" applyFont="1" applyFill="1" applyBorder="1" applyProtection="1"/>
    <xf numFmtId="0" fontId="8" fillId="4" borderId="9" xfId="0" applyFont="1" applyFill="1" applyBorder="1" applyAlignment="1">
      <alignment vertical="center" wrapText="1"/>
    </xf>
    <xf numFmtId="0" fontId="8" fillId="4" borderId="8" xfId="0" applyFont="1" applyFill="1" applyBorder="1"/>
    <xf numFmtId="0" fontId="8" fillId="4" borderId="9" xfId="0" applyFont="1" applyFill="1" applyBorder="1"/>
    <xf numFmtId="0" fontId="11" fillId="4" borderId="9" xfId="0" applyFont="1" applyFill="1" applyBorder="1" applyAlignment="1">
      <alignment horizontal="center" vertical="center"/>
    </xf>
    <xf numFmtId="0" fontId="11" fillId="4" borderId="5" xfId="0" applyFont="1" applyFill="1" applyBorder="1" applyAlignment="1">
      <alignment horizontal="center" vertical="center"/>
    </xf>
    <xf numFmtId="0" fontId="14" fillId="4" borderId="6" xfId="1" applyFont="1" applyFill="1" applyBorder="1" applyAlignment="1" applyProtection="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4" fillId="4" borderId="0" xfId="0" applyFont="1" applyFill="1" applyAlignment="1" applyProtection="1">
      <alignment horizontal="center" vertical="center"/>
    </xf>
    <xf numFmtId="0" fontId="3" fillId="4" borderId="0" xfId="0" applyFont="1" applyFill="1" applyAlignment="1" applyProtection="1">
      <alignment vertical="center"/>
    </xf>
    <xf numFmtId="0" fontId="10"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xf>
    <xf numFmtId="0" fontId="3" fillId="4" borderId="0" xfId="0" applyFont="1" applyFill="1" applyBorder="1" applyAlignment="1" applyProtection="1">
      <alignment horizontal="justify" vertical="center" wrapText="1"/>
    </xf>
    <xf numFmtId="0" fontId="3" fillId="4" borderId="0" xfId="0" applyFont="1" applyFill="1" applyAlignment="1">
      <alignment vertical="center"/>
    </xf>
    <xf numFmtId="0" fontId="11" fillId="5" borderId="0" xfId="0" applyFont="1" applyFill="1" applyAlignment="1" applyProtection="1">
      <alignment horizontal="center" vertical="center"/>
    </xf>
    <xf numFmtId="0" fontId="16" fillId="2" borderId="0" xfId="0" applyFont="1" applyFill="1" applyAlignment="1" applyProtection="1">
      <alignment horizontal="center" vertical="center"/>
    </xf>
    <xf numFmtId="0" fontId="16" fillId="2" borderId="0" xfId="0" applyFont="1" applyFill="1" applyAlignment="1" applyProtection="1">
      <alignment horizontal="center" vertical="center"/>
    </xf>
    <xf numFmtId="0" fontId="3" fillId="4" borderId="0" xfId="0" applyFont="1" applyFill="1" applyAlignment="1" applyProtection="1">
      <alignment horizontal="center" vertical="center"/>
    </xf>
    <xf numFmtId="0" fontId="3" fillId="4" borderId="0" xfId="0" applyFont="1" applyFill="1" applyBorder="1" applyAlignment="1">
      <alignment horizontal="center" vertical="center"/>
    </xf>
    <xf numFmtId="0" fontId="3" fillId="4" borderId="0" xfId="0" applyFont="1" applyFill="1" applyBorder="1" applyAlignment="1">
      <alignment horizontal="center"/>
    </xf>
    <xf numFmtId="0" fontId="3" fillId="4" borderId="0" xfId="0" applyFont="1" applyFill="1" applyAlignment="1">
      <alignment horizontal="center"/>
    </xf>
    <xf numFmtId="0" fontId="3" fillId="4" borderId="0" xfId="0" applyFont="1" applyFill="1" applyBorder="1" applyAlignment="1">
      <alignment horizontal="left" vertical="center"/>
    </xf>
    <xf numFmtId="0" fontId="3" fillId="0" borderId="0" xfId="0" applyFont="1"/>
    <xf numFmtId="0" fontId="16" fillId="4" borderId="0" xfId="0" applyFont="1" applyFill="1" applyAlignment="1" applyProtection="1">
      <alignment horizontal="center" vertical="center"/>
    </xf>
    <xf numFmtId="0" fontId="16" fillId="4" borderId="0" xfId="0" applyFont="1" applyFill="1"/>
    <xf numFmtId="0" fontId="16" fillId="4" borderId="0" xfId="0" applyFont="1" applyFill="1" applyAlignment="1">
      <alignment horizontal="center"/>
    </xf>
    <xf numFmtId="0" fontId="16" fillId="4" borderId="0" xfId="0" applyFont="1" applyFill="1" applyBorder="1" applyAlignment="1">
      <alignment vertical="center"/>
    </xf>
    <xf numFmtId="0" fontId="3" fillId="4" borderId="0" xfId="0" applyFont="1" applyFill="1"/>
    <xf numFmtId="0" fontId="16" fillId="4" borderId="0" xfId="0" applyFont="1" applyFill="1" applyBorder="1" applyAlignment="1">
      <alignment horizontal="center" vertical="center"/>
    </xf>
    <xf numFmtId="0" fontId="18" fillId="4" borderId="0" xfId="0" applyFont="1" applyFill="1" applyBorder="1" applyAlignment="1">
      <alignment vertical="center"/>
    </xf>
    <xf numFmtId="0" fontId="10" fillId="4" borderId="0" xfId="0" applyFont="1" applyFill="1" applyBorder="1" applyAlignment="1">
      <alignment horizontal="center" vertical="center" wrapText="1"/>
    </xf>
    <xf numFmtId="0" fontId="18" fillId="4" borderId="0" xfId="0" applyFont="1" applyFill="1" applyBorder="1"/>
    <xf numFmtId="0" fontId="18" fillId="4" borderId="0" xfId="0" applyFont="1" applyFill="1" applyBorder="1" applyAlignment="1">
      <alignment horizontal="left"/>
    </xf>
    <xf numFmtId="3" fontId="18" fillId="4" borderId="0" xfId="0" applyNumberFormat="1" applyFont="1" applyFill="1" applyBorder="1" applyAlignment="1">
      <alignment horizontal="center"/>
    </xf>
    <xf numFmtId="0" fontId="19" fillId="4" borderId="0" xfId="0" applyFont="1" applyFill="1" applyBorder="1" applyAlignment="1">
      <alignment horizontal="center"/>
    </xf>
    <xf numFmtId="3" fontId="19" fillId="4" borderId="0" xfId="0" applyNumberFormat="1" applyFont="1" applyFill="1" applyBorder="1" applyAlignment="1">
      <alignment horizontal="center"/>
    </xf>
    <xf numFmtId="0" fontId="21" fillId="4" borderId="0"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0" xfId="0" applyFont="1" applyFill="1" applyBorder="1" applyAlignment="1">
      <alignment horizontal="left" vertical="center"/>
    </xf>
    <xf numFmtId="0" fontId="22" fillId="4" borderId="0" xfId="12" applyFont="1" applyFill="1" applyBorder="1" applyAlignment="1">
      <alignment horizontal="center" vertical="center" wrapText="1"/>
    </xf>
    <xf numFmtId="0" fontId="21" fillId="4" borderId="10" xfId="0" applyFont="1" applyFill="1" applyBorder="1" applyAlignment="1">
      <alignment horizontal="center" vertical="center"/>
    </xf>
    <xf numFmtId="0" fontId="18" fillId="4" borderId="10" xfId="0" applyFont="1" applyFill="1" applyBorder="1" applyAlignment="1">
      <alignment horizontal="left" vertical="center" indent="1"/>
    </xf>
    <xf numFmtId="0" fontId="18" fillId="4" borderId="10" xfId="0" applyFont="1" applyFill="1" applyBorder="1" applyAlignment="1">
      <alignment horizontal="center" vertical="center"/>
    </xf>
    <xf numFmtId="0" fontId="21" fillId="6" borderId="10" xfId="0" applyFont="1" applyFill="1" applyBorder="1" applyAlignment="1">
      <alignment horizontal="center" vertical="center"/>
    </xf>
    <xf numFmtId="0" fontId="16" fillId="4" borderId="0" xfId="0" applyFont="1" applyFill="1" applyBorder="1" applyAlignment="1">
      <alignment horizontal="center"/>
    </xf>
    <xf numFmtId="0" fontId="3" fillId="4" borderId="0" xfId="0" applyFont="1" applyFill="1" applyBorder="1" applyAlignment="1">
      <alignment horizontal="left" indent="1"/>
    </xf>
    <xf numFmtId="0" fontId="3" fillId="4" borderId="0" xfId="0" applyNumberFormat="1" applyFont="1" applyFill="1" applyBorder="1" applyAlignment="1">
      <alignment horizontal="center"/>
    </xf>
    <xf numFmtId="0" fontId="20" fillId="6" borderId="0" xfId="0" applyFont="1" applyFill="1" applyBorder="1" applyAlignment="1">
      <alignment horizontal="center" vertical="center"/>
    </xf>
    <xf numFmtId="0" fontId="18" fillId="4" borderId="10" xfId="0" applyFont="1" applyFill="1" applyBorder="1" applyAlignment="1">
      <alignment horizontal="left" vertical="center" wrapText="1" indent="1"/>
    </xf>
    <xf numFmtId="0" fontId="20" fillId="6" borderId="10" xfId="0" applyFont="1" applyFill="1" applyBorder="1" applyAlignment="1">
      <alignment horizontal="center" vertical="center"/>
    </xf>
    <xf numFmtId="0" fontId="19" fillId="0" borderId="10" xfId="0" applyFont="1" applyFill="1" applyBorder="1" applyAlignment="1">
      <alignment vertical="center" wrapText="1"/>
    </xf>
    <xf numFmtId="0" fontId="19" fillId="0" borderId="10"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0" xfId="0" applyNumberFormat="1" applyFont="1" applyFill="1" applyBorder="1" applyAlignment="1">
      <alignment horizontal="center" vertical="center" wrapText="1"/>
    </xf>
    <xf numFmtId="0" fontId="18" fillId="0" borderId="10" xfId="0" applyNumberFormat="1" applyFont="1" applyFill="1" applyBorder="1" applyAlignment="1">
      <alignment horizontal="center"/>
    </xf>
    <xf numFmtId="0" fontId="24" fillId="7" borderId="10" xfId="0" applyFont="1" applyFill="1" applyBorder="1" applyAlignment="1">
      <alignment horizontal="center" vertical="center" wrapText="1"/>
    </xf>
    <xf numFmtId="0" fontId="25" fillId="4" borderId="0" xfId="0" applyFont="1" applyFill="1" applyBorder="1" applyAlignment="1">
      <alignment vertical="center"/>
    </xf>
    <xf numFmtId="0" fontId="0" fillId="4" borderId="0" xfId="0" applyNumberFormat="1" applyFill="1" applyAlignment="1"/>
    <xf numFmtId="0" fontId="15" fillId="0" borderId="10" xfId="0" applyFont="1" applyFill="1" applyBorder="1" applyAlignment="1">
      <alignment horizontal="center" vertical="center" wrapText="1"/>
    </xf>
    <xf numFmtId="0" fontId="26" fillId="7" borderId="10" xfId="0" applyFont="1" applyFill="1" applyBorder="1" applyAlignment="1">
      <alignment horizontal="center" vertical="center" wrapText="1"/>
    </xf>
    <xf numFmtId="0" fontId="25" fillId="4" borderId="0" xfId="0" applyFont="1" applyFill="1" applyBorder="1" applyAlignment="1">
      <alignment vertical="center" wrapText="1"/>
    </xf>
    <xf numFmtId="0" fontId="19" fillId="4" borderId="0"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5" fillId="4" borderId="0" xfId="0" applyFont="1" applyFill="1" applyBorder="1" applyAlignment="1">
      <alignment horizontal="left" vertical="center"/>
    </xf>
    <xf numFmtId="0" fontId="15" fillId="4" borderId="0" xfId="0" applyFont="1" applyFill="1" applyBorder="1" applyAlignment="1">
      <alignment horizontal="center" vertical="center" wrapText="1"/>
    </xf>
    <xf numFmtId="0" fontId="18" fillId="8" borderId="10" xfId="0" applyFont="1" applyFill="1" applyBorder="1" applyAlignment="1">
      <alignment horizontal="center" vertical="center"/>
    </xf>
    <xf numFmtId="0" fontId="18" fillId="8" borderId="10" xfId="0" applyFont="1" applyFill="1" applyBorder="1" applyAlignment="1">
      <alignment horizontal="center" vertical="center" wrapText="1"/>
    </xf>
    <xf numFmtId="0" fontId="18" fillId="0" borderId="10" xfId="0" applyFont="1" applyBorder="1" applyAlignment="1">
      <alignment horizontal="center" vertical="center" wrapText="1"/>
    </xf>
    <xf numFmtId="0" fontId="15" fillId="0" borderId="10" xfId="0" applyFont="1" applyBorder="1" applyAlignment="1">
      <alignment horizontal="center" vertical="center" wrapText="1"/>
    </xf>
    <xf numFmtId="0" fontId="24" fillId="9" borderId="10" xfId="0" applyFont="1" applyFill="1" applyBorder="1" applyAlignment="1">
      <alignment horizontal="center" vertical="center" wrapText="1"/>
    </xf>
    <xf numFmtId="0" fontId="26" fillId="9" borderId="10" xfId="0" applyFont="1" applyFill="1" applyBorder="1" applyAlignment="1">
      <alignment horizontal="center" vertical="center" wrapText="1"/>
    </xf>
    <xf numFmtId="0" fontId="7" fillId="4" borderId="0" xfId="12" applyFont="1" applyFill="1" applyBorder="1" applyAlignment="1">
      <alignment horizontal="center" vertical="center" wrapText="1"/>
    </xf>
    <xf numFmtId="0" fontId="17" fillId="2" borderId="0" xfId="0" applyFont="1" applyFill="1" applyBorder="1" applyAlignment="1" applyProtection="1">
      <alignment horizontal="center" vertical="center"/>
    </xf>
    <xf numFmtId="0" fontId="25" fillId="4" borderId="0" xfId="0" applyFont="1" applyFill="1" applyBorder="1" applyAlignment="1">
      <alignment vertical="center" wrapText="1"/>
    </xf>
    <xf numFmtId="0" fontId="17" fillId="4" borderId="0" xfId="0" applyFont="1" applyFill="1" applyBorder="1" applyAlignment="1">
      <alignment horizontal="center"/>
    </xf>
    <xf numFmtId="0" fontId="17" fillId="2" borderId="0" xfId="0" applyFont="1" applyFill="1" applyBorder="1" applyAlignment="1" applyProtection="1">
      <alignment horizontal="center" vertical="center"/>
    </xf>
    <xf numFmtId="0" fontId="25" fillId="4" borderId="0" xfId="0" applyFont="1" applyFill="1" applyBorder="1" applyAlignment="1">
      <alignment vertical="center" wrapText="1"/>
    </xf>
    <xf numFmtId="0" fontId="21" fillId="6" borderId="0" xfId="0" applyFont="1" applyFill="1" applyBorder="1" applyAlignment="1">
      <alignment horizontal="center" vertical="center"/>
    </xf>
    <xf numFmtId="0" fontId="0" fillId="0" borderId="0" xfId="0" applyAlignment="1">
      <alignment wrapText="1"/>
    </xf>
    <xf numFmtId="0" fontId="18" fillId="4" borderId="12" xfId="0" applyFont="1" applyFill="1" applyBorder="1" applyAlignment="1">
      <alignment horizontal="left" vertical="center" wrapText="1" indent="1"/>
    </xf>
    <xf numFmtId="0" fontId="21" fillId="6" borderId="10" xfId="0" applyFont="1" applyFill="1" applyBorder="1" applyAlignment="1">
      <alignment horizontal="center" vertical="center" wrapText="1"/>
    </xf>
    <xf numFmtId="0" fontId="21" fillId="6" borderId="14" xfId="0" applyFont="1" applyFill="1" applyBorder="1" applyAlignment="1">
      <alignment horizontal="center" vertical="center" wrapText="1"/>
    </xf>
    <xf numFmtId="0" fontId="18" fillId="4" borderId="10" xfId="0" applyFont="1" applyFill="1" applyBorder="1" applyAlignment="1">
      <alignment horizontal="center" vertical="center" wrapText="1"/>
    </xf>
    <xf numFmtId="0" fontId="0" fillId="4" borderId="0" xfId="0" applyFill="1"/>
    <xf numFmtId="0" fontId="0" fillId="4" borderId="0" xfId="0" applyFill="1" applyAlignment="1">
      <alignment horizontal="center"/>
    </xf>
    <xf numFmtId="0" fontId="25" fillId="4" borderId="0" xfId="0" applyFont="1" applyFill="1" applyBorder="1" applyAlignment="1">
      <alignment vertical="center" wrapText="1"/>
    </xf>
    <xf numFmtId="0" fontId="25" fillId="4" borderId="8" xfId="0" applyFont="1" applyFill="1" applyBorder="1" applyAlignment="1">
      <alignment horizontal="left" vertical="center"/>
    </xf>
    <xf numFmtId="14" fontId="18" fillId="4" borderId="10" xfId="0" applyNumberFormat="1" applyFont="1" applyFill="1" applyBorder="1" applyAlignment="1">
      <alignment horizontal="center" vertical="center"/>
    </xf>
    <xf numFmtId="0" fontId="19" fillId="4" borderId="10" xfId="0" applyFont="1" applyFill="1" applyBorder="1" applyAlignment="1">
      <alignment horizontal="center" vertical="center"/>
    </xf>
    <xf numFmtId="0" fontId="17" fillId="2" borderId="0" xfId="0" applyFont="1" applyFill="1" applyBorder="1" applyAlignment="1" applyProtection="1">
      <alignment horizontal="center" vertical="center"/>
    </xf>
    <xf numFmtId="0" fontId="25" fillId="4" borderId="0" xfId="0" applyFont="1" applyFill="1" applyBorder="1" applyAlignment="1">
      <alignment vertical="center" wrapText="1"/>
    </xf>
    <xf numFmtId="0" fontId="21" fillId="0" borderId="10" xfId="0" applyFont="1" applyFill="1" applyBorder="1" applyAlignment="1">
      <alignment horizontal="center" vertical="center"/>
    </xf>
    <xf numFmtId="0" fontId="27" fillId="0" borderId="10" xfId="0" applyFont="1" applyFill="1" applyBorder="1" applyAlignment="1">
      <alignment horizontal="center" vertical="center"/>
    </xf>
    <xf numFmtId="0" fontId="17" fillId="2" borderId="0"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25" fillId="4" borderId="0" xfId="0" applyFont="1" applyFill="1" applyBorder="1" applyAlignment="1">
      <alignment vertical="center" wrapText="1"/>
    </xf>
    <xf numFmtId="0" fontId="18" fillId="4" borderId="0" xfId="0" applyFont="1" applyFill="1" applyBorder="1" applyAlignment="1">
      <alignment horizontal="center" vertical="center" wrapText="1"/>
    </xf>
    <xf numFmtId="0" fontId="0" fillId="4" borderId="0" xfId="0" applyFill="1" applyBorder="1" applyAlignment="1">
      <alignment horizontal="center"/>
    </xf>
    <xf numFmtId="0" fontId="21" fillId="4" borderId="0" xfId="0" applyFont="1" applyFill="1" applyBorder="1" applyAlignment="1">
      <alignment horizontal="center" vertical="center" wrapText="1"/>
    </xf>
    <xf numFmtId="0" fontId="0" fillId="4" borderId="0" xfId="0" applyFill="1" applyBorder="1"/>
    <xf numFmtId="14" fontId="0" fillId="4" borderId="0" xfId="0" applyNumberFormat="1" applyFill="1" applyAlignment="1">
      <alignment horizontal="center"/>
    </xf>
    <xf numFmtId="14" fontId="21" fillId="6" borderId="10" xfId="0" applyNumberFormat="1" applyFont="1" applyFill="1" applyBorder="1" applyAlignment="1">
      <alignment horizontal="center" vertical="center" wrapText="1"/>
    </xf>
    <xf numFmtId="14" fontId="18" fillId="4" borderId="13" xfId="0" applyNumberFormat="1" applyFont="1" applyFill="1" applyBorder="1" applyAlignment="1">
      <alignment horizontal="center" vertical="center" wrapText="1"/>
    </xf>
    <xf numFmtId="14" fontId="18" fillId="4" borderId="13" xfId="0" applyNumberFormat="1" applyFont="1" applyFill="1" applyBorder="1" applyAlignment="1">
      <alignment horizontal="center" vertical="center"/>
    </xf>
    <xf numFmtId="0" fontId="17" fillId="4" borderId="0" xfId="0" applyFont="1" applyFill="1" applyBorder="1" applyAlignment="1" applyProtection="1">
      <alignment horizontal="center" vertical="center"/>
    </xf>
    <xf numFmtId="0" fontId="0" fillId="4" borderId="0" xfId="0" applyFill="1" applyAlignment="1">
      <alignment wrapText="1"/>
    </xf>
    <xf numFmtId="0" fontId="0" fillId="0" borderId="0" xfId="0" applyFill="1" applyAlignment="1">
      <alignment wrapText="1"/>
    </xf>
    <xf numFmtId="0" fontId="18" fillId="0" borderId="10" xfId="0" applyFont="1" applyFill="1" applyBorder="1" applyAlignment="1">
      <alignment horizontal="center" vertical="center" wrapText="1"/>
    </xf>
    <xf numFmtId="0" fontId="17" fillId="2" borderId="0" xfId="0" applyFont="1" applyFill="1" applyBorder="1" applyAlignment="1" applyProtection="1">
      <alignment horizontal="center" vertical="center"/>
    </xf>
    <xf numFmtId="0" fontId="25" fillId="4" borderId="0" xfId="0" applyFont="1" applyFill="1" applyBorder="1" applyAlignment="1">
      <alignment vertical="center" wrapText="1"/>
    </xf>
    <xf numFmtId="0" fontId="17" fillId="2" borderId="0" xfId="0" applyFont="1" applyFill="1" applyBorder="1" applyAlignment="1" applyProtection="1">
      <alignment horizontal="center" vertical="center"/>
    </xf>
    <xf numFmtId="0" fontId="25" fillId="4" borderId="0" xfId="0" applyFont="1" applyFill="1" applyBorder="1" applyAlignment="1">
      <alignment vertical="center" wrapText="1"/>
    </xf>
    <xf numFmtId="0" fontId="18" fillId="0" borderId="10" xfId="0" applyFont="1" applyFill="1" applyBorder="1" applyAlignment="1">
      <alignment horizontal="center" vertical="center"/>
    </xf>
    <xf numFmtId="0" fontId="0" fillId="0" borderId="0" xfId="0" applyAlignment="1"/>
    <xf numFmtId="0" fontId="17" fillId="2" borderId="0"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25" fillId="4" borderId="0" xfId="0" applyFont="1" applyFill="1" applyBorder="1" applyAlignment="1">
      <alignment vertical="center" wrapText="1"/>
    </xf>
    <xf numFmtId="0" fontId="17" fillId="2" borderId="0" xfId="0" applyFont="1" applyFill="1" applyBorder="1" applyAlignment="1" applyProtection="1">
      <alignment horizontal="center" vertical="center"/>
    </xf>
    <xf numFmtId="0" fontId="25" fillId="4" borderId="0" xfId="0" applyFont="1" applyFill="1" applyBorder="1" applyAlignment="1">
      <alignment vertical="center" wrapText="1"/>
    </xf>
    <xf numFmtId="0" fontId="20" fillId="6" borderId="0" xfId="0" applyFont="1" applyFill="1" applyBorder="1" applyAlignment="1">
      <alignment horizontal="center" vertical="center"/>
    </xf>
    <xf numFmtId="0" fontId="28" fillId="0" borderId="17" xfId="0" applyFont="1" applyBorder="1" applyAlignment="1">
      <alignment horizontal="center" vertical="center"/>
    </xf>
    <xf numFmtId="0" fontId="28" fillId="0" borderId="17" xfId="0" applyFont="1" applyBorder="1" applyAlignment="1">
      <alignment vertical="center"/>
    </xf>
    <xf numFmtId="0" fontId="0" fillId="4" borderId="0" xfId="0" applyFill="1" applyAlignment="1"/>
    <xf numFmtId="0" fontId="0" fillId="0" borderId="17" xfId="0" applyBorder="1" applyAlignment="1"/>
    <xf numFmtId="14" fontId="28" fillId="0" borderId="17" xfId="0" applyNumberFormat="1" applyFont="1" applyBorder="1" applyAlignment="1">
      <alignment horizontal="center"/>
    </xf>
    <xf numFmtId="0" fontId="28" fillId="0" borderId="17" xfId="0" applyFont="1" applyBorder="1" applyAlignment="1">
      <alignment horizontal="center"/>
    </xf>
    <xf numFmtId="0" fontId="28" fillId="0" borderId="17" xfId="0" applyFont="1" applyBorder="1" applyAlignment="1"/>
    <xf numFmtId="14" fontId="28" fillId="0" borderId="17" xfId="0" applyNumberFormat="1" applyFont="1" applyBorder="1" applyAlignment="1">
      <alignment horizontal="center" vertical="center"/>
    </xf>
    <xf numFmtId="14" fontId="0" fillId="0" borderId="17" xfId="0" applyNumberFormat="1" applyBorder="1" applyAlignment="1">
      <alignment horizontal="center" vertical="center"/>
    </xf>
    <xf numFmtId="14" fontId="0" fillId="0" borderId="17" xfId="0" applyNumberFormat="1" applyBorder="1" applyAlignment="1">
      <alignment horizontal="center"/>
    </xf>
    <xf numFmtId="0" fontId="19"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18" fillId="0" borderId="0" xfId="0" applyNumberFormat="1" applyFont="1" applyFill="1" applyBorder="1" applyAlignment="1">
      <alignment horizontal="center"/>
    </xf>
    <xf numFmtId="0" fontId="15"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9" fillId="10" borderId="10" xfId="0" applyFont="1" applyFill="1" applyBorder="1" applyAlignment="1">
      <alignment horizontal="center" vertical="center"/>
    </xf>
    <xf numFmtId="0" fontId="30" fillId="10" borderId="10" xfId="0" applyFont="1" applyFill="1" applyBorder="1" applyAlignment="1">
      <alignment horizontal="center" vertical="center"/>
    </xf>
    <xf numFmtId="0" fontId="17" fillId="2" borderId="0" xfId="0" applyFont="1" applyFill="1" applyBorder="1" applyAlignment="1" applyProtection="1">
      <alignment horizontal="center" vertical="center"/>
    </xf>
    <xf numFmtId="0" fontId="17" fillId="4" borderId="11" xfId="0" applyFont="1" applyFill="1" applyBorder="1" applyAlignment="1">
      <alignment horizontal="center"/>
    </xf>
    <xf numFmtId="0" fontId="25" fillId="0" borderId="0" xfId="0" applyFont="1" applyBorder="1" applyAlignment="1">
      <alignment vertical="center" wrapText="1"/>
    </xf>
    <xf numFmtId="0" fontId="26" fillId="7" borderId="12" xfId="0" applyFont="1" applyFill="1" applyBorder="1" applyAlignment="1">
      <alignment horizontal="center" vertical="center" wrapText="1"/>
    </xf>
    <xf numFmtId="0" fontId="26" fillId="7" borderId="13" xfId="0" applyFont="1" applyFill="1" applyBorder="1" applyAlignment="1">
      <alignment horizontal="center" vertical="center" wrapText="1"/>
    </xf>
    <xf numFmtId="0" fontId="25" fillId="4" borderId="0" xfId="0" applyFont="1" applyFill="1" applyBorder="1" applyAlignment="1">
      <alignment vertical="center" wrapText="1"/>
    </xf>
    <xf numFmtId="0" fontId="20" fillId="6" borderId="12" xfId="0" applyFont="1" applyFill="1" applyBorder="1" applyAlignment="1">
      <alignment horizontal="center" vertical="center"/>
    </xf>
    <xf numFmtId="0" fontId="20" fillId="6" borderId="13" xfId="0" applyFont="1" applyFill="1" applyBorder="1" applyAlignment="1">
      <alignment horizontal="center" vertical="center"/>
    </xf>
    <xf numFmtId="0" fontId="24" fillId="0" borderId="12"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0" fillId="6" borderId="0" xfId="0" applyFont="1" applyFill="1" applyBorder="1" applyAlignment="1">
      <alignment horizontal="center" vertical="center"/>
    </xf>
    <xf numFmtId="0" fontId="23" fillId="0" borderId="0" xfId="0" applyFont="1" applyFill="1" applyAlignment="1">
      <alignment horizontal="center" vertical="center" wrapText="1"/>
    </xf>
    <xf numFmtId="0" fontId="23" fillId="0" borderId="15" xfId="0" applyFont="1" applyFill="1" applyBorder="1" applyAlignment="1">
      <alignment horizontal="center" vertical="center" wrapText="1"/>
    </xf>
    <xf numFmtId="0" fontId="18" fillId="0" borderId="0" xfId="0" applyFont="1" applyFill="1" applyBorder="1" applyAlignment="1">
      <alignment horizontal="center" vertical="center"/>
    </xf>
    <xf numFmtId="0" fontId="18" fillId="0" borderId="15" xfId="0" applyFont="1" applyFill="1" applyBorder="1" applyAlignment="1">
      <alignment horizontal="center" vertical="center"/>
    </xf>
    <xf numFmtId="0" fontId="23" fillId="0" borderId="11"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10" fillId="3" borderId="1" xfId="0" applyFont="1" applyFill="1" applyBorder="1" applyAlignment="1">
      <alignment horizontal="center" vertical="center"/>
    </xf>
    <xf numFmtId="0" fontId="4" fillId="0" borderId="0" xfId="0" applyFont="1" applyAlignment="1">
      <alignment horizontal="center" vertical="center"/>
    </xf>
  </cellXfs>
  <cellStyles count="16">
    <cellStyle name="Hipervínculo" xfId="1" builtinId="8"/>
    <cellStyle name="Millares 2 2" xfId="11" xr:uid="{00000000-0005-0000-0000-000001000000}"/>
    <cellStyle name="Millares 4" xfId="13" xr:uid="{00000000-0005-0000-0000-000002000000}"/>
    <cellStyle name="Normal" xfId="0" builtinId="0"/>
    <cellStyle name="Normal 10" xfId="9" xr:uid="{00000000-0005-0000-0000-000004000000}"/>
    <cellStyle name="Normal 2" xfId="2" xr:uid="{00000000-0005-0000-0000-000005000000}"/>
    <cellStyle name="Normal 2 2" xfId="6" xr:uid="{00000000-0005-0000-0000-000006000000}"/>
    <cellStyle name="Normal 2 2 2" xfId="8" xr:uid="{00000000-0005-0000-0000-000007000000}"/>
    <cellStyle name="Normal 2 3" xfId="10" xr:uid="{00000000-0005-0000-0000-000008000000}"/>
    <cellStyle name="Normal 2 5" xfId="15" xr:uid="{00000000-0005-0000-0000-000009000000}"/>
    <cellStyle name="Normal 3" xfId="3" xr:uid="{00000000-0005-0000-0000-00000A000000}"/>
    <cellStyle name="Normal 3 3" xfId="5" xr:uid="{00000000-0005-0000-0000-00000B000000}"/>
    <cellStyle name="Normal 4" xfId="7" xr:uid="{00000000-0005-0000-0000-00000C000000}"/>
    <cellStyle name="Normal 5 2" xfId="12" xr:uid="{00000000-0005-0000-0000-00000D000000}"/>
    <cellStyle name="Porcentaje" xfId="4" builtinId="5"/>
    <cellStyle name="Porcentual 7" xfId="14" xr:uid="{00000000-0005-0000-0000-00000F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Convenios Internacionales'!A1"/><Relationship Id="rId2" Type="http://schemas.openxmlformats.org/officeDocument/2006/relationships/hyperlink" Target="#'Movilidad Profesores'!A1"/><Relationship Id="rId1" Type="http://schemas.openxmlformats.org/officeDocument/2006/relationships/hyperlink" Target="#'Movilidad Estudiantes'!A1"/><Relationship Id="rId5" Type="http://schemas.openxmlformats.org/officeDocument/2006/relationships/hyperlink" Target="#'Convenios (Detalle)'!A1"/><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Convenios Internacionales'!A1"/><Relationship Id="rId2" Type="http://schemas.openxmlformats.org/officeDocument/2006/relationships/hyperlink" Target="#Men&#250;!A1"/><Relationship Id="rId1" Type="http://schemas.openxmlformats.org/officeDocument/2006/relationships/image" Target="../media/image2.png"/><Relationship Id="rId6" Type="http://schemas.openxmlformats.org/officeDocument/2006/relationships/hyperlink" Target="#'Convenios (Detalle)'!A1"/><Relationship Id="rId5" Type="http://schemas.openxmlformats.org/officeDocument/2006/relationships/hyperlink" Target="#'Movilidad Profesores'!A1"/><Relationship Id="rId4" Type="http://schemas.openxmlformats.org/officeDocument/2006/relationships/hyperlink" Target="#'Movilidad Estudiantes'!A1"/></Relationships>
</file>

<file path=xl/drawings/_rels/drawing3.xml.rels><?xml version="1.0" encoding="UTF-8" standalone="yes"?>
<Relationships xmlns="http://schemas.openxmlformats.org/package/2006/relationships"><Relationship Id="rId3" Type="http://schemas.openxmlformats.org/officeDocument/2006/relationships/hyperlink" Target="#'Convenios Internacionales'!A1"/><Relationship Id="rId2" Type="http://schemas.openxmlformats.org/officeDocument/2006/relationships/hyperlink" Target="#Men&#250;!A1"/><Relationship Id="rId1" Type="http://schemas.openxmlformats.org/officeDocument/2006/relationships/image" Target="../media/image3.png"/><Relationship Id="rId6" Type="http://schemas.openxmlformats.org/officeDocument/2006/relationships/hyperlink" Target="#'Convenios (Detalle)'!A1"/><Relationship Id="rId5" Type="http://schemas.openxmlformats.org/officeDocument/2006/relationships/hyperlink" Target="#'Movilidad Profesores'!A1"/><Relationship Id="rId4" Type="http://schemas.openxmlformats.org/officeDocument/2006/relationships/hyperlink" Target="#'Movilidad Estudiantes'!A1"/></Relationships>
</file>

<file path=xl/drawings/_rels/drawing4.xml.rels><?xml version="1.0" encoding="UTF-8" standalone="yes"?>
<Relationships xmlns="http://schemas.openxmlformats.org/package/2006/relationships"><Relationship Id="rId3" Type="http://schemas.openxmlformats.org/officeDocument/2006/relationships/hyperlink" Target="#'Convenios Internacionales'!A1"/><Relationship Id="rId2" Type="http://schemas.openxmlformats.org/officeDocument/2006/relationships/hyperlink" Target="#Men&#250;!A1"/><Relationship Id="rId1" Type="http://schemas.openxmlformats.org/officeDocument/2006/relationships/image" Target="../media/image4.png"/><Relationship Id="rId6" Type="http://schemas.openxmlformats.org/officeDocument/2006/relationships/hyperlink" Target="#'Convenios (Detalle)'!A1"/><Relationship Id="rId5" Type="http://schemas.openxmlformats.org/officeDocument/2006/relationships/hyperlink" Target="#'Movilidad Profesores'!A1"/><Relationship Id="rId4" Type="http://schemas.openxmlformats.org/officeDocument/2006/relationships/hyperlink" Target="#'Movilidad Estudiantes'!A1"/></Relationships>
</file>

<file path=xl/drawings/_rels/drawing5.xml.rels><?xml version="1.0" encoding="UTF-8" standalone="yes"?>
<Relationships xmlns="http://schemas.openxmlformats.org/package/2006/relationships"><Relationship Id="rId3" Type="http://schemas.openxmlformats.org/officeDocument/2006/relationships/hyperlink" Target="#'Convenios Internacionales'!A1"/><Relationship Id="rId2" Type="http://schemas.openxmlformats.org/officeDocument/2006/relationships/hyperlink" Target="#Men&#250;!A1"/><Relationship Id="rId1" Type="http://schemas.openxmlformats.org/officeDocument/2006/relationships/image" Target="../media/image5.png"/><Relationship Id="rId6" Type="http://schemas.openxmlformats.org/officeDocument/2006/relationships/hyperlink" Target="#'Convenios (Detalle)'!A1"/><Relationship Id="rId5" Type="http://schemas.openxmlformats.org/officeDocument/2006/relationships/hyperlink" Target="#'Movilidad Profesores'!A1"/><Relationship Id="rId4" Type="http://schemas.openxmlformats.org/officeDocument/2006/relationships/hyperlink" Target="#'Movilidad Estudiantes'!A1"/></Relationships>
</file>

<file path=xl/drawings/_rels/drawing6.xml.rels><?xml version="1.0" encoding="UTF-8" standalone="yes"?>
<Relationships xmlns="http://schemas.openxmlformats.org/package/2006/relationships"><Relationship Id="rId8" Type="http://schemas.openxmlformats.org/officeDocument/2006/relationships/hyperlink" Target="#PA01!A1"/><Relationship Id="rId3" Type="http://schemas.openxmlformats.org/officeDocument/2006/relationships/hyperlink" Target="#'PE02'!A1"/><Relationship Id="rId7" Type="http://schemas.openxmlformats.org/officeDocument/2006/relationships/hyperlink" Target="#'PE16'!A1"/><Relationship Id="rId2" Type="http://schemas.openxmlformats.org/officeDocument/2006/relationships/hyperlink" Target="#'PE01'!A1"/><Relationship Id="rId1" Type="http://schemas.openxmlformats.org/officeDocument/2006/relationships/hyperlink" Target="#'PE04'!A1"/><Relationship Id="rId6" Type="http://schemas.openxmlformats.org/officeDocument/2006/relationships/hyperlink" Target="#'PE11'!A1"/><Relationship Id="rId5" Type="http://schemas.openxmlformats.org/officeDocument/2006/relationships/hyperlink" Target="#'PE10'!A1"/><Relationship Id="rId4" Type="http://schemas.openxmlformats.org/officeDocument/2006/relationships/hyperlink" Target="#'PE05'!A1"/></Relationships>
</file>

<file path=xl/drawings/drawing1.xml><?xml version="1.0" encoding="utf-8"?>
<xdr:wsDr xmlns:xdr="http://schemas.openxmlformats.org/drawingml/2006/spreadsheetDrawing" xmlns:a="http://schemas.openxmlformats.org/drawingml/2006/main">
  <xdr:oneCellAnchor>
    <xdr:from>
      <xdr:col>1</xdr:col>
      <xdr:colOff>1590674</xdr:colOff>
      <xdr:row>16</xdr:row>
      <xdr:rowOff>29115</xdr:rowOff>
    </xdr:from>
    <xdr:ext cx="5937219" cy="370935"/>
    <xdr:sp macro="" textlink="">
      <xdr:nvSpPr>
        <xdr:cNvPr id="8" name="7 Rectángulo">
          <a:hlinkClick xmlns:r="http://schemas.openxmlformats.org/officeDocument/2006/relationships" r:id="rId1"/>
          <a:extLst>
            <a:ext uri="{FF2B5EF4-FFF2-40B4-BE49-F238E27FC236}">
              <a16:creationId xmlns:a16="http://schemas.microsoft.com/office/drawing/2014/main" id="{00000000-0008-0000-0000-000008000000}"/>
            </a:ext>
          </a:extLst>
        </xdr:cNvPr>
        <xdr:cNvSpPr/>
      </xdr:nvSpPr>
      <xdr:spPr>
        <a:xfrm>
          <a:off x="1904999" y="2619915"/>
          <a:ext cx="5937219" cy="370935"/>
        </a:xfrm>
        <a:prstGeom prst="rect">
          <a:avLst/>
        </a:prstGeom>
        <a:noFill/>
      </xdr:spPr>
      <xdr:txBody>
        <a:bodyPr wrap="square" lIns="91440" tIns="45720" rIns="91440" bIns="45720">
          <a:noAutofit/>
        </a:bodyPr>
        <a:lstStyle/>
        <a:p>
          <a:pPr algn="l"/>
          <a:r>
            <a:rPr lang="es-ES" sz="1600" b="1" cap="none" spc="0" baseline="0">
              <a:ln w="10541" cmpd="sng">
                <a:noFill/>
                <a:prstDash val="solid"/>
              </a:ln>
              <a:solidFill>
                <a:schemeClr val="tx2"/>
              </a:solidFill>
              <a:effectLst/>
              <a:latin typeface="Arial Narrow" panose="020B0606020202030204" pitchFamily="34" charset="0"/>
            </a:rPr>
            <a:t>    </a:t>
          </a:r>
          <a:r>
            <a:rPr lang="es-CO" sz="1600" b="1" cap="none" spc="0" baseline="0">
              <a:ln w="10541" cmpd="sng">
                <a:noFill/>
                <a:prstDash val="solid"/>
              </a:ln>
              <a:solidFill>
                <a:schemeClr val="tx2"/>
              </a:solidFill>
              <a:effectLst/>
              <a:latin typeface="Arial Narrow" panose="020B0606020202030204" pitchFamily="34" charset="0"/>
              <a:ea typeface="+mn-ea"/>
              <a:cs typeface="+mn-cs"/>
            </a:rPr>
            <a:t>•</a:t>
          </a:r>
          <a:r>
            <a:rPr lang="es-ES" sz="1600" b="1" cap="none" spc="0" baseline="0">
              <a:ln w="10541" cmpd="sng">
                <a:noFill/>
                <a:prstDash val="solid"/>
              </a:ln>
              <a:solidFill>
                <a:schemeClr val="tx2"/>
              </a:solidFill>
              <a:effectLst/>
              <a:latin typeface="Arial Narrow" panose="020B0606020202030204" pitchFamily="34" charset="0"/>
            </a:rPr>
            <a:t> Movilidad estudiantes (entrante-saliente)</a:t>
          </a:r>
        </a:p>
      </xdr:txBody>
    </xdr:sp>
    <xdr:clientData/>
  </xdr:oneCellAnchor>
  <xdr:oneCellAnchor>
    <xdr:from>
      <xdr:col>1</xdr:col>
      <xdr:colOff>1590674</xdr:colOff>
      <xdr:row>18</xdr:row>
      <xdr:rowOff>124257</xdr:rowOff>
    </xdr:from>
    <xdr:ext cx="5937219" cy="370935"/>
    <xdr:sp macro="" textlink="">
      <xdr:nvSpPr>
        <xdr:cNvPr id="9" name="8 Rectángulo">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1904999" y="3038907"/>
          <a:ext cx="5937219" cy="370935"/>
        </a:xfrm>
        <a:prstGeom prst="rect">
          <a:avLst/>
        </a:prstGeom>
        <a:noFill/>
      </xdr:spPr>
      <xdr:txBody>
        <a:bodyPr wrap="square" lIns="91440" tIns="45720" rIns="91440" bIns="45720">
          <a:noAutofit/>
        </a:bodyPr>
        <a:lstStyle/>
        <a:p>
          <a:pPr algn="l"/>
          <a:r>
            <a:rPr lang="es-ES" sz="1600" b="1" cap="none" spc="0" baseline="0">
              <a:ln w="10541" cmpd="sng">
                <a:noFill/>
                <a:prstDash val="solid"/>
              </a:ln>
              <a:solidFill>
                <a:schemeClr val="tx2"/>
              </a:solidFill>
              <a:effectLst/>
              <a:latin typeface="Arial Narrow" panose="020B0606020202030204" pitchFamily="34" charset="0"/>
            </a:rPr>
            <a:t>    </a:t>
          </a:r>
          <a:r>
            <a:rPr lang="es-CO" sz="1600" b="1" cap="none" spc="0" baseline="0">
              <a:ln w="10541" cmpd="sng">
                <a:noFill/>
                <a:prstDash val="solid"/>
              </a:ln>
              <a:solidFill>
                <a:schemeClr val="tx2"/>
              </a:solidFill>
              <a:effectLst/>
              <a:latin typeface="Arial Narrow" panose="020B0606020202030204" pitchFamily="34" charset="0"/>
              <a:ea typeface="+mn-ea"/>
              <a:cs typeface="+mn-cs"/>
            </a:rPr>
            <a:t>•</a:t>
          </a:r>
          <a:r>
            <a:rPr lang="es-ES" sz="1600" b="1" cap="none" spc="0" baseline="0">
              <a:ln w="10541" cmpd="sng">
                <a:noFill/>
                <a:prstDash val="solid"/>
              </a:ln>
              <a:solidFill>
                <a:schemeClr val="tx2"/>
              </a:solidFill>
              <a:effectLst/>
              <a:latin typeface="Arial Narrow" panose="020B0606020202030204" pitchFamily="34" charset="0"/>
            </a:rPr>
            <a:t> Movilidad profesores (entrante - saliente)</a:t>
          </a:r>
        </a:p>
        <a:p>
          <a:pPr algn="l"/>
          <a:endParaRPr lang="es-ES" sz="1600" b="1" cap="none" spc="0" baseline="0">
            <a:ln w="10541" cmpd="sng">
              <a:noFill/>
              <a:prstDash val="solid"/>
            </a:ln>
            <a:solidFill>
              <a:schemeClr val="tx2"/>
            </a:solidFill>
            <a:effectLst/>
            <a:latin typeface="Arial Narrow" panose="020B0606020202030204" pitchFamily="34" charset="0"/>
          </a:endParaRPr>
        </a:p>
      </xdr:txBody>
    </xdr:sp>
    <xdr:clientData/>
  </xdr:oneCellAnchor>
  <xdr:oneCellAnchor>
    <xdr:from>
      <xdr:col>1</xdr:col>
      <xdr:colOff>1628774</xdr:colOff>
      <xdr:row>11</xdr:row>
      <xdr:rowOff>38099</xdr:rowOff>
    </xdr:from>
    <xdr:ext cx="6305551" cy="370935"/>
    <xdr:sp macro="" textlink="">
      <xdr:nvSpPr>
        <xdr:cNvPr id="17" name="16 Rectángulo">
          <a:hlinkClick xmlns:r="http://schemas.openxmlformats.org/officeDocument/2006/relationships" r:id="rId3"/>
          <a:extLst>
            <a:ext uri="{FF2B5EF4-FFF2-40B4-BE49-F238E27FC236}">
              <a16:creationId xmlns:a16="http://schemas.microsoft.com/office/drawing/2014/main" id="{00000000-0008-0000-0000-000011000000}"/>
            </a:ext>
          </a:extLst>
        </xdr:cNvPr>
        <xdr:cNvSpPr/>
      </xdr:nvSpPr>
      <xdr:spPr>
        <a:xfrm>
          <a:off x="1943099" y="1819274"/>
          <a:ext cx="6305551" cy="370935"/>
        </a:xfrm>
        <a:prstGeom prst="rect">
          <a:avLst/>
        </a:prstGeom>
        <a:noFill/>
      </xdr:spPr>
      <xdr:txBody>
        <a:bodyPr wrap="square" lIns="91440" tIns="45720" rIns="91440" bIns="45720">
          <a:noAutofit/>
        </a:bodyPr>
        <a:lstStyle/>
        <a:p>
          <a:pPr algn="l"/>
          <a:r>
            <a:rPr lang="es-ES" sz="1600" b="1" cap="none" spc="0" baseline="0">
              <a:ln w="10541" cmpd="sng">
                <a:noFill/>
                <a:prstDash val="solid"/>
              </a:ln>
              <a:solidFill>
                <a:schemeClr val="tx2"/>
              </a:solidFill>
              <a:effectLst/>
              <a:latin typeface="Arial Narrow" panose="020B0606020202030204" pitchFamily="34" charset="0"/>
            </a:rPr>
            <a:t>    </a:t>
          </a:r>
          <a:r>
            <a:rPr lang="es-CO" sz="1600" b="1" cap="none" spc="0" baseline="0">
              <a:ln w="10541" cmpd="sng">
                <a:noFill/>
                <a:prstDash val="solid"/>
              </a:ln>
              <a:solidFill>
                <a:schemeClr val="tx2"/>
              </a:solidFill>
              <a:effectLst/>
              <a:latin typeface="Arial Narrow" panose="020B0606020202030204" pitchFamily="34" charset="0"/>
              <a:ea typeface="+mn-ea"/>
              <a:cs typeface="+mn-cs"/>
            </a:rPr>
            <a:t>•</a:t>
          </a:r>
          <a:r>
            <a:rPr lang="es-ES" sz="1600" b="1" cap="none" spc="0" baseline="0">
              <a:ln w="10541" cmpd="sng">
                <a:noFill/>
                <a:prstDash val="solid"/>
              </a:ln>
              <a:solidFill>
                <a:schemeClr val="tx2"/>
              </a:solidFill>
              <a:effectLst/>
              <a:latin typeface="Arial Narrow" panose="020B0606020202030204" pitchFamily="34" charset="0"/>
            </a:rPr>
            <a:t> Convenios internacionales</a:t>
          </a:r>
        </a:p>
      </xdr:txBody>
    </xdr:sp>
    <xdr:clientData/>
  </xdr:oneCellAnchor>
  <xdr:twoCellAnchor editAs="absolute">
    <xdr:from>
      <xdr:col>2</xdr:col>
      <xdr:colOff>5019676</xdr:colOff>
      <xdr:row>1</xdr:row>
      <xdr:rowOff>47625</xdr:rowOff>
    </xdr:from>
    <xdr:to>
      <xdr:col>3</xdr:col>
      <xdr:colOff>1390650</xdr:colOff>
      <xdr:row>4</xdr:row>
      <xdr:rowOff>66675</xdr:rowOff>
    </xdr:to>
    <xdr:sp macro="" textlink="">
      <xdr:nvSpPr>
        <xdr:cNvPr id="19" name="18 Rectángulo">
          <a:extLst>
            <a:ext uri="{FF2B5EF4-FFF2-40B4-BE49-F238E27FC236}">
              <a16:creationId xmlns:a16="http://schemas.microsoft.com/office/drawing/2014/main" id="{00000000-0008-0000-0000-000013000000}"/>
            </a:ext>
          </a:extLst>
        </xdr:cNvPr>
        <xdr:cNvSpPr/>
      </xdr:nvSpPr>
      <xdr:spPr>
        <a:xfrm>
          <a:off x="6981826" y="209550"/>
          <a:ext cx="2419349" cy="504825"/>
        </a:xfrm>
        <a:prstGeom prst="rect">
          <a:avLst/>
        </a:prstGeom>
        <a:noFill/>
      </xdr:spPr>
      <xdr:txBody>
        <a:bodyPr wrap="none" lIns="91440" tIns="45720" rIns="91440" bIns="45720">
          <a:noAutofit/>
        </a:bodyPr>
        <a:lstStyle/>
        <a:p>
          <a:pPr algn="ctr"/>
          <a:r>
            <a:rPr lang="es-ES" sz="2000" b="0" cap="none" spc="0">
              <a:ln w="18415" cmpd="sng">
                <a:solidFill>
                  <a:schemeClr val="tx2"/>
                </a:solidFill>
                <a:prstDash val="solid"/>
              </a:ln>
              <a:solidFill>
                <a:schemeClr val="tx2"/>
              </a:solidFill>
              <a:effectLst>
                <a:outerShdw blurRad="63500" dir="3600000" algn="tl" rotWithShape="0">
                  <a:srgbClr val="000000">
                    <a:alpha val="70000"/>
                  </a:srgbClr>
                </a:outerShdw>
              </a:effectLst>
              <a:latin typeface="Arial Narrow" panose="020B0606020202030204" pitchFamily="34" charset="0"/>
            </a:rPr>
            <a:t>ESTADÍSTICAS </a:t>
          </a:r>
        </a:p>
      </xdr:txBody>
    </xdr:sp>
    <xdr:clientData/>
  </xdr:twoCellAnchor>
  <xdr:twoCellAnchor editAs="oneCell">
    <xdr:from>
      <xdr:col>1</xdr:col>
      <xdr:colOff>47626</xdr:colOff>
      <xdr:row>1</xdr:row>
      <xdr:rowOff>9526</xdr:rowOff>
    </xdr:from>
    <xdr:to>
      <xdr:col>1</xdr:col>
      <xdr:colOff>1487237</xdr:colOff>
      <xdr:row>2</xdr:row>
      <xdr:rowOff>142875</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9576" y="171451"/>
          <a:ext cx="1439611" cy="295274"/>
        </a:xfrm>
        <a:prstGeom prst="rect">
          <a:avLst/>
        </a:prstGeom>
      </xdr:spPr>
    </xdr:pic>
    <xdr:clientData/>
  </xdr:twoCellAnchor>
  <xdr:twoCellAnchor editAs="absolute">
    <xdr:from>
      <xdr:col>2</xdr:col>
      <xdr:colOff>1590674</xdr:colOff>
      <xdr:row>6</xdr:row>
      <xdr:rowOff>152400</xdr:rowOff>
    </xdr:from>
    <xdr:to>
      <xdr:col>2</xdr:col>
      <xdr:colOff>4972049</xdr:colOff>
      <xdr:row>9</xdr:row>
      <xdr:rowOff>76200</xdr:rowOff>
    </xdr:to>
    <xdr:sp macro="" textlink="">
      <xdr:nvSpPr>
        <xdr:cNvPr id="11" name="18 Rectángulo">
          <a:extLst>
            <a:ext uri="{FF2B5EF4-FFF2-40B4-BE49-F238E27FC236}">
              <a16:creationId xmlns:a16="http://schemas.microsoft.com/office/drawing/2014/main" id="{00000000-0008-0000-0000-00000B000000}"/>
            </a:ext>
          </a:extLst>
        </xdr:cNvPr>
        <xdr:cNvSpPr/>
      </xdr:nvSpPr>
      <xdr:spPr>
        <a:xfrm>
          <a:off x="3552824" y="1123950"/>
          <a:ext cx="3381375" cy="409575"/>
        </a:xfrm>
        <a:prstGeom prst="rect">
          <a:avLst/>
        </a:prstGeom>
        <a:noFill/>
      </xdr:spPr>
      <xdr:txBody>
        <a:bodyPr wrap="none" lIns="91440" tIns="45720" rIns="91440" bIns="45720">
          <a:noAutofit/>
        </a:bodyPr>
        <a:lstStyle/>
        <a:p>
          <a:pPr algn="ctr"/>
          <a:r>
            <a:rPr lang="es-ES" sz="2400" b="1" cap="none" spc="0">
              <a:ln w="0"/>
              <a:solidFill>
                <a:schemeClr val="tx2"/>
              </a:solidFill>
              <a:effectLst>
                <a:outerShdw blurRad="38100" dist="25400" dir="5400000" algn="ctr" rotWithShape="0">
                  <a:srgbClr val="6E747A">
                    <a:alpha val="43000"/>
                  </a:srgbClr>
                </a:outerShdw>
              </a:effectLst>
              <a:latin typeface="Arial Narrow" panose="020B0606020202030204" pitchFamily="34" charset="0"/>
            </a:rPr>
            <a:t>Internacionalización</a:t>
          </a:r>
          <a:endParaRPr lang="es-ES" sz="2400" b="0" cap="none" spc="0">
            <a:ln w="18415" cmpd="sng">
              <a:solidFill>
                <a:schemeClr val="tx2"/>
              </a:solidFill>
              <a:prstDash val="solid"/>
            </a:ln>
            <a:solidFill>
              <a:schemeClr val="tx2"/>
            </a:solidFill>
            <a:effectLst>
              <a:outerShdw blurRad="63500" dir="3600000" algn="tl" rotWithShape="0">
                <a:srgbClr val="000000">
                  <a:alpha val="70000"/>
                </a:srgbClr>
              </a:outerShdw>
            </a:effectLst>
            <a:latin typeface="Arial Narrow" panose="020B0606020202030204" pitchFamily="34" charset="0"/>
          </a:endParaRPr>
        </a:p>
      </xdr:txBody>
    </xdr:sp>
    <xdr:clientData/>
  </xdr:twoCellAnchor>
  <xdr:oneCellAnchor>
    <xdr:from>
      <xdr:col>1</xdr:col>
      <xdr:colOff>1590674</xdr:colOff>
      <xdr:row>13</xdr:row>
      <xdr:rowOff>105315</xdr:rowOff>
    </xdr:from>
    <xdr:ext cx="5937219" cy="370935"/>
    <xdr:sp macro="" textlink="">
      <xdr:nvSpPr>
        <xdr:cNvPr id="10" name="7 Rectángulo">
          <a:hlinkClick xmlns:r="http://schemas.openxmlformats.org/officeDocument/2006/relationships" r:id="rId5"/>
          <a:extLst>
            <a:ext uri="{FF2B5EF4-FFF2-40B4-BE49-F238E27FC236}">
              <a16:creationId xmlns:a16="http://schemas.microsoft.com/office/drawing/2014/main" id="{00000000-0008-0000-0000-00000A000000}"/>
            </a:ext>
          </a:extLst>
        </xdr:cNvPr>
        <xdr:cNvSpPr/>
      </xdr:nvSpPr>
      <xdr:spPr>
        <a:xfrm>
          <a:off x="1904999" y="2210340"/>
          <a:ext cx="5937219" cy="370935"/>
        </a:xfrm>
        <a:prstGeom prst="rect">
          <a:avLst/>
        </a:prstGeom>
        <a:noFill/>
      </xdr:spPr>
      <xdr:txBody>
        <a:bodyPr wrap="square" lIns="91440" tIns="45720" rIns="91440" bIns="45720">
          <a:noAutofit/>
        </a:bodyPr>
        <a:lstStyle/>
        <a:p>
          <a:pPr algn="l"/>
          <a:r>
            <a:rPr lang="es-ES" sz="1600" b="1" cap="none" spc="0" baseline="0">
              <a:ln w="10541" cmpd="sng">
                <a:noFill/>
                <a:prstDash val="solid"/>
              </a:ln>
              <a:solidFill>
                <a:schemeClr val="tx2"/>
              </a:solidFill>
              <a:effectLst/>
              <a:latin typeface="Arial Narrow" panose="020B0606020202030204" pitchFamily="34" charset="0"/>
            </a:rPr>
            <a:t>    </a:t>
          </a:r>
          <a:r>
            <a:rPr lang="es-CO" sz="1600" b="1" cap="none" spc="0" baseline="0">
              <a:ln w="10541" cmpd="sng">
                <a:noFill/>
                <a:prstDash val="solid"/>
              </a:ln>
              <a:solidFill>
                <a:schemeClr val="tx2"/>
              </a:solidFill>
              <a:effectLst/>
              <a:latin typeface="Arial Narrow" panose="020B0606020202030204" pitchFamily="34" charset="0"/>
              <a:ea typeface="+mn-ea"/>
              <a:cs typeface="+mn-cs"/>
            </a:rPr>
            <a:t>•</a:t>
          </a:r>
          <a:r>
            <a:rPr lang="es-ES" sz="1600" b="1" cap="none" spc="0" baseline="0">
              <a:ln w="10541" cmpd="sng">
                <a:noFill/>
                <a:prstDash val="solid"/>
              </a:ln>
              <a:solidFill>
                <a:schemeClr val="tx2"/>
              </a:solidFill>
              <a:effectLst/>
              <a:latin typeface="Arial Narrow" panose="020B0606020202030204" pitchFamily="34" charset="0"/>
            </a:rPr>
            <a:t> Convenios internacionales (detalle)</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17</xdr:col>
      <xdr:colOff>180975</xdr:colOff>
      <xdr:row>0</xdr:row>
      <xdr:rowOff>38100</xdr:rowOff>
    </xdr:from>
    <xdr:ext cx="2000250" cy="342786"/>
    <xdr:sp macro="" textlink="">
      <xdr:nvSpPr>
        <xdr:cNvPr id="23" name="22 Rectángulo">
          <a:extLst>
            <a:ext uri="{FF2B5EF4-FFF2-40B4-BE49-F238E27FC236}">
              <a16:creationId xmlns:a16="http://schemas.microsoft.com/office/drawing/2014/main" id="{00000000-0008-0000-0100-000017000000}"/>
            </a:ext>
          </a:extLst>
        </xdr:cNvPr>
        <xdr:cNvSpPr/>
      </xdr:nvSpPr>
      <xdr:spPr>
        <a:xfrm>
          <a:off x="9601200" y="38100"/>
          <a:ext cx="2000250" cy="342786"/>
        </a:xfrm>
        <a:prstGeom prst="rect">
          <a:avLst/>
        </a:prstGeom>
        <a:noFill/>
      </xdr:spPr>
      <xdr:txBody>
        <a:bodyPr vertOverflow="clip" horzOverflow="clip" wrap="square" lIns="91440" tIns="45720" rIns="91440" bIns="45720">
          <a:spAutoFit/>
        </a:bodyPr>
        <a:lstStyle/>
        <a:p>
          <a:pPr algn="ctr"/>
          <a:r>
            <a:rPr lang="es-E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Internacionalización</a:t>
          </a:r>
        </a:p>
      </xdr:txBody>
    </xdr:sp>
    <xdr:clientData/>
  </xdr:oneCellAnchor>
  <xdr:twoCellAnchor editAs="oneCell">
    <xdr:from>
      <xdr:col>4</xdr:col>
      <xdr:colOff>114300</xdr:colOff>
      <xdr:row>1</xdr:row>
      <xdr:rowOff>9525</xdr:rowOff>
    </xdr:from>
    <xdr:to>
      <xdr:col>6</xdr:col>
      <xdr:colOff>264562</xdr:colOff>
      <xdr:row>2</xdr:row>
      <xdr:rowOff>104775</xdr:rowOff>
    </xdr:to>
    <xdr:pic>
      <xdr:nvPicPr>
        <xdr:cNvPr id="12" name="Imagen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90975" y="171450"/>
          <a:ext cx="1036087" cy="257175"/>
        </a:xfrm>
        <a:prstGeom prst="rect">
          <a:avLst/>
        </a:prstGeom>
      </xdr:spPr>
    </xdr:pic>
    <xdr:clientData/>
  </xdr:twoCellAnchor>
  <xdr:twoCellAnchor editAs="absolute">
    <xdr:from>
      <xdr:col>16</xdr:col>
      <xdr:colOff>681838</xdr:colOff>
      <xdr:row>3</xdr:row>
      <xdr:rowOff>63892</xdr:rowOff>
    </xdr:from>
    <xdr:to>
      <xdr:col>17</xdr:col>
      <xdr:colOff>1495423</xdr:colOff>
      <xdr:row>5</xdr:row>
      <xdr:rowOff>133350</xdr:rowOff>
    </xdr:to>
    <xdr:sp macro="" textlink="">
      <xdr:nvSpPr>
        <xdr:cNvPr id="7" name="15 Rectángulo redondeado">
          <a:hlinkClick xmlns:r="http://schemas.openxmlformats.org/officeDocument/2006/relationships" r:id="rId2"/>
          <a:extLst>
            <a:ext uri="{FF2B5EF4-FFF2-40B4-BE49-F238E27FC236}">
              <a16:creationId xmlns:a16="http://schemas.microsoft.com/office/drawing/2014/main" id="{00000000-0008-0000-0100-000007000000}"/>
            </a:ext>
          </a:extLst>
        </xdr:cNvPr>
        <xdr:cNvSpPr/>
      </xdr:nvSpPr>
      <xdr:spPr>
        <a:xfrm flipH="1">
          <a:off x="9835363" y="549667"/>
          <a:ext cx="1518435" cy="431408"/>
        </a:xfrm>
        <a:prstGeom prst="roundRect">
          <a:avLst/>
        </a:prstGeom>
        <a:solidFill>
          <a:schemeClr val="bg1"/>
        </a:solidFill>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a:r>
            <a:rPr lang="es-CO" sz="900" b="1" cap="none" spc="0">
              <a:ln w="10541" cmpd="sng">
                <a:noFill/>
                <a:prstDash val="solid"/>
              </a:ln>
              <a:solidFill>
                <a:schemeClr val="tx1"/>
              </a:solidFill>
              <a:effectLst/>
            </a:rPr>
            <a:t>Tabla de</a:t>
          </a:r>
        </a:p>
        <a:p>
          <a:pPr algn="ctr"/>
          <a:r>
            <a:rPr lang="es-CO" sz="900" b="1" cap="none" spc="0">
              <a:ln w="10541" cmpd="sng">
                <a:noFill/>
                <a:prstDash val="solid"/>
              </a:ln>
              <a:solidFill>
                <a:schemeClr val="tx1"/>
              </a:solidFill>
              <a:effectLst/>
            </a:rPr>
            <a:t>contenido</a:t>
          </a:r>
        </a:p>
      </xdr:txBody>
    </xdr:sp>
    <xdr:clientData/>
  </xdr:twoCellAnchor>
  <xdr:twoCellAnchor editAs="absolute">
    <xdr:from>
      <xdr:col>16</xdr:col>
      <xdr:colOff>676275</xdr:colOff>
      <xdr:row>6</xdr:row>
      <xdr:rowOff>9525</xdr:rowOff>
    </xdr:from>
    <xdr:to>
      <xdr:col>17</xdr:col>
      <xdr:colOff>1476375</xdr:colOff>
      <xdr:row>8</xdr:row>
      <xdr:rowOff>66674</xdr:rowOff>
    </xdr:to>
    <xdr:sp macro="" textlink="">
      <xdr:nvSpPr>
        <xdr:cNvPr id="8" name="21 Rectángulo redondeado">
          <a:hlinkClick xmlns:r="http://schemas.openxmlformats.org/officeDocument/2006/relationships" r:id="rId3"/>
          <a:extLst>
            <a:ext uri="{FF2B5EF4-FFF2-40B4-BE49-F238E27FC236}">
              <a16:creationId xmlns:a16="http://schemas.microsoft.com/office/drawing/2014/main" id="{00000000-0008-0000-0100-000008000000}"/>
            </a:ext>
          </a:extLst>
        </xdr:cNvPr>
        <xdr:cNvSpPr/>
      </xdr:nvSpPr>
      <xdr:spPr>
        <a:xfrm flipH="1">
          <a:off x="9829800" y="1047750"/>
          <a:ext cx="1504950" cy="438149"/>
        </a:xfrm>
        <a:prstGeom prst="roundRect">
          <a:avLst/>
        </a:prstGeom>
        <a:solidFill>
          <a:srgbClr val="00B0F0"/>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Convenios internacionales</a:t>
          </a:r>
        </a:p>
      </xdr:txBody>
    </xdr:sp>
    <xdr:clientData/>
  </xdr:twoCellAnchor>
  <xdr:twoCellAnchor editAs="absolute">
    <xdr:from>
      <xdr:col>16</xdr:col>
      <xdr:colOff>695326</xdr:colOff>
      <xdr:row>11</xdr:row>
      <xdr:rowOff>76200</xdr:rowOff>
    </xdr:from>
    <xdr:to>
      <xdr:col>17</xdr:col>
      <xdr:colOff>1438275</xdr:colOff>
      <xdr:row>13</xdr:row>
      <xdr:rowOff>133349</xdr:rowOff>
    </xdr:to>
    <xdr:sp macro="" textlink="">
      <xdr:nvSpPr>
        <xdr:cNvPr id="15" name="21 Rectángulo redondeado">
          <a:hlinkClick xmlns:r="http://schemas.openxmlformats.org/officeDocument/2006/relationships" r:id="rId4"/>
          <a:extLst>
            <a:ext uri="{FF2B5EF4-FFF2-40B4-BE49-F238E27FC236}">
              <a16:creationId xmlns:a16="http://schemas.microsoft.com/office/drawing/2014/main" id="{00000000-0008-0000-0100-00000F000000}"/>
            </a:ext>
          </a:extLst>
        </xdr:cNvPr>
        <xdr:cNvSpPr/>
      </xdr:nvSpPr>
      <xdr:spPr>
        <a:xfrm>
          <a:off x="9848851" y="2181225"/>
          <a:ext cx="1447799" cy="438149"/>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Movilidad estudiantes</a:t>
          </a:r>
        </a:p>
      </xdr:txBody>
    </xdr:sp>
    <xdr:clientData/>
  </xdr:twoCellAnchor>
  <xdr:twoCellAnchor editAs="absolute">
    <xdr:from>
      <xdr:col>17</xdr:col>
      <xdr:colOff>9525</xdr:colOff>
      <xdr:row>14</xdr:row>
      <xdr:rowOff>9524</xdr:rowOff>
    </xdr:from>
    <xdr:to>
      <xdr:col>17</xdr:col>
      <xdr:colOff>1457324</xdr:colOff>
      <xdr:row>16</xdr:row>
      <xdr:rowOff>95249</xdr:rowOff>
    </xdr:to>
    <xdr:sp macro="" textlink="">
      <xdr:nvSpPr>
        <xdr:cNvPr id="16" name="21 Rectángulo redondeado">
          <a:hlinkClick xmlns:r="http://schemas.openxmlformats.org/officeDocument/2006/relationships" r:id="rId5"/>
          <a:extLst>
            <a:ext uri="{FF2B5EF4-FFF2-40B4-BE49-F238E27FC236}">
              <a16:creationId xmlns:a16="http://schemas.microsoft.com/office/drawing/2014/main" id="{00000000-0008-0000-0100-000010000000}"/>
            </a:ext>
          </a:extLst>
        </xdr:cNvPr>
        <xdr:cNvSpPr/>
      </xdr:nvSpPr>
      <xdr:spPr>
        <a:xfrm>
          <a:off x="9867900" y="2686049"/>
          <a:ext cx="1447799" cy="466725"/>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Movilidad profesores</a:t>
          </a:r>
        </a:p>
      </xdr:txBody>
    </xdr:sp>
    <xdr:clientData/>
  </xdr:twoCellAnchor>
  <xdr:twoCellAnchor editAs="absolute">
    <xdr:from>
      <xdr:col>17</xdr:col>
      <xdr:colOff>9526</xdr:colOff>
      <xdr:row>8</xdr:row>
      <xdr:rowOff>123825</xdr:rowOff>
    </xdr:from>
    <xdr:to>
      <xdr:col>17</xdr:col>
      <xdr:colOff>1457325</xdr:colOff>
      <xdr:row>11</xdr:row>
      <xdr:rowOff>19050</xdr:rowOff>
    </xdr:to>
    <xdr:sp macro="" textlink="">
      <xdr:nvSpPr>
        <xdr:cNvPr id="11" name="21 Rectángulo redondeado">
          <a:hlinkClick xmlns:r="http://schemas.openxmlformats.org/officeDocument/2006/relationships" r:id="rId6"/>
          <a:extLst>
            <a:ext uri="{FF2B5EF4-FFF2-40B4-BE49-F238E27FC236}">
              <a16:creationId xmlns:a16="http://schemas.microsoft.com/office/drawing/2014/main" id="{00000000-0008-0000-0100-00000B000000}"/>
            </a:ext>
          </a:extLst>
        </xdr:cNvPr>
        <xdr:cNvSpPr/>
      </xdr:nvSpPr>
      <xdr:spPr>
        <a:xfrm>
          <a:off x="9867901" y="1543050"/>
          <a:ext cx="1447799" cy="581025"/>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Convenios internacionales </a:t>
          </a:r>
        </a:p>
        <a:p>
          <a:pPr marL="0" indent="0" algn="ctr"/>
          <a:r>
            <a:rPr lang="es-CO" sz="900" b="1" cap="none" spc="0">
              <a:ln>
                <a:noFill/>
              </a:ln>
              <a:solidFill>
                <a:schemeClr val="tx1"/>
              </a:solidFill>
              <a:effectLst/>
              <a:latin typeface="+mn-lt"/>
              <a:ea typeface="+mn-ea"/>
              <a:cs typeface="+mn-cs"/>
            </a:rPr>
            <a:t>(detalle)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12</xdr:col>
      <xdr:colOff>9525</xdr:colOff>
      <xdr:row>0</xdr:row>
      <xdr:rowOff>38100</xdr:rowOff>
    </xdr:from>
    <xdr:ext cx="2000250" cy="342786"/>
    <xdr:sp macro="" textlink="">
      <xdr:nvSpPr>
        <xdr:cNvPr id="2" name="22 Rectángulo">
          <a:extLst>
            <a:ext uri="{FF2B5EF4-FFF2-40B4-BE49-F238E27FC236}">
              <a16:creationId xmlns:a16="http://schemas.microsoft.com/office/drawing/2014/main" id="{00000000-0008-0000-0200-000002000000}"/>
            </a:ext>
          </a:extLst>
        </xdr:cNvPr>
        <xdr:cNvSpPr/>
      </xdr:nvSpPr>
      <xdr:spPr>
        <a:xfrm>
          <a:off x="8210550" y="38100"/>
          <a:ext cx="2000250" cy="342786"/>
        </a:xfrm>
        <a:prstGeom prst="rect">
          <a:avLst/>
        </a:prstGeom>
        <a:noFill/>
      </xdr:spPr>
      <xdr:txBody>
        <a:bodyPr vertOverflow="clip" horzOverflow="clip" wrap="square" lIns="91440" tIns="45720" rIns="91440" bIns="45720">
          <a:spAutoFit/>
        </a:bodyPr>
        <a:lstStyle/>
        <a:p>
          <a:pPr algn="ctr"/>
          <a:r>
            <a:rPr lang="es-E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Internacionalización</a:t>
          </a:r>
        </a:p>
      </xdr:txBody>
    </xdr:sp>
    <xdr:clientData/>
  </xdr:oneCellAnchor>
  <xdr:twoCellAnchor editAs="oneCell">
    <xdr:from>
      <xdr:col>8</xdr:col>
      <xdr:colOff>2219325</xdr:colOff>
      <xdr:row>0</xdr:row>
      <xdr:rowOff>0</xdr:rowOff>
    </xdr:from>
    <xdr:to>
      <xdr:col>8</xdr:col>
      <xdr:colOff>3162300</xdr:colOff>
      <xdr:row>1</xdr:row>
      <xdr:rowOff>43563</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6525" y="0"/>
          <a:ext cx="942975" cy="234063"/>
        </a:xfrm>
        <a:prstGeom prst="rect">
          <a:avLst/>
        </a:prstGeom>
      </xdr:spPr>
    </xdr:pic>
    <xdr:clientData/>
  </xdr:twoCellAnchor>
  <xdr:twoCellAnchor editAs="absolute">
    <xdr:from>
      <xdr:col>12</xdr:col>
      <xdr:colOff>351825</xdr:colOff>
      <xdr:row>2</xdr:row>
      <xdr:rowOff>172570</xdr:rowOff>
    </xdr:from>
    <xdr:to>
      <xdr:col>12</xdr:col>
      <xdr:colOff>1870260</xdr:colOff>
      <xdr:row>3</xdr:row>
      <xdr:rowOff>415719</xdr:rowOff>
    </xdr:to>
    <xdr:sp macro="" textlink="">
      <xdr:nvSpPr>
        <xdr:cNvPr id="4" name="15 Rectángulo redondeado">
          <a:hlinkClick xmlns:r="http://schemas.openxmlformats.org/officeDocument/2006/relationships" r:id="rId2"/>
          <a:extLst>
            <a:ext uri="{FF2B5EF4-FFF2-40B4-BE49-F238E27FC236}">
              <a16:creationId xmlns:a16="http://schemas.microsoft.com/office/drawing/2014/main" id="{00000000-0008-0000-0200-000004000000}"/>
            </a:ext>
          </a:extLst>
        </xdr:cNvPr>
        <xdr:cNvSpPr/>
      </xdr:nvSpPr>
      <xdr:spPr>
        <a:xfrm flipH="1">
          <a:off x="18505354" y="553570"/>
          <a:ext cx="1518435" cy="433649"/>
        </a:xfrm>
        <a:prstGeom prst="roundRect">
          <a:avLst/>
        </a:prstGeom>
        <a:solidFill>
          <a:schemeClr val="bg1"/>
        </a:solidFill>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a:r>
            <a:rPr lang="es-CO" sz="900" b="1" cap="none" spc="0">
              <a:ln w="10541" cmpd="sng">
                <a:noFill/>
                <a:prstDash val="solid"/>
              </a:ln>
              <a:solidFill>
                <a:schemeClr val="tx1"/>
              </a:solidFill>
              <a:effectLst/>
            </a:rPr>
            <a:t>Tabla de</a:t>
          </a:r>
        </a:p>
        <a:p>
          <a:pPr algn="ctr"/>
          <a:r>
            <a:rPr lang="es-CO" sz="900" b="1" cap="none" spc="0">
              <a:ln w="10541" cmpd="sng">
                <a:noFill/>
                <a:prstDash val="solid"/>
              </a:ln>
              <a:solidFill>
                <a:schemeClr val="tx1"/>
              </a:solidFill>
              <a:effectLst/>
            </a:rPr>
            <a:t>contenido</a:t>
          </a:r>
        </a:p>
      </xdr:txBody>
    </xdr:sp>
    <xdr:clientData/>
  </xdr:twoCellAnchor>
  <xdr:twoCellAnchor editAs="absolute">
    <xdr:from>
      <xdr:col>12</xdr:col>
      <xdr:colOff>346262</xdr:colOff>
      <xdr:row>4</xdr:row>
      <xdr:rowOff>2334</xdr:rowOff>
    </xdr:from>
    <xdr:to>
      <xdr:col>12</xdr:col>
      <xdr:colOff>1851212</xdr:colOff>
      <xdr:row>4</xdr:row>
      <xdr:rowOff>310943</xdr:rowOff>
    </xdr:to>
    <xdr:sp macro="" textlink="">
      <xdr:nvSpPr>
        <xdr:cNvPr id="5" name="21 Rectángulo redondeado">
          <a:hlinkClick xmlns:r="http://schemas.openxmlformats.org/officeDocument/2006/relationships" r:id="rId3"/>
          <a:extLst>
            <a:ext uri="{FF2B5EF4-FFF2-40B4-BE49-F238E27FC236}">
              <a16:creationId xmlns:a16="http://schemas.microsoft.com/office/drawing/2014/main" id="{00000000-0008-0000-0200-000005000000}"/>
            </a:ext>
          </a:extLst>
        </xdr:cNvPr>
        <xdr:cNvSpPr/>
      </xdr:nvSpPr>
      <xdr:spPr>
        <a:xfrm flipH="1">
          <a:off x="18499791" y="1053894"/>
          <a:ext cx="1504950" cy="433667"/>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Convenios internacionales</a:t>
          </a:r>
        </a:p>
      </xdr:txBody>
    </xdr:sp>
    <xdr:clientData/>
  </xdr:twoCellAnchor>
  <xdr:twoCellAnchor editAs="absolute">
    <xdr:from>
      <xdr:col>12</xdr:col>
      <xdr:colOff>365313</xdr:colOff>
      <xdr:row>6</xdr:row>
      <xdr:rowOff>242028</xdr:rowOff>
    </xdr:from>
    <xdr:to>
      <xdr:col>12</xdr:col>
      <xdr:colOff>1813112</xdr:colOff>
      <xdr:row>7</xdr:row>
      <xdr:rowOff>216253</xdr:rowOff>
    </xdr:to>
    <xdr:sp macro="" textlink="">
      <xdr:nvSpPr>
        <xdr:cNvPr id="6" name="21 Rectángulo redondeado">
          <a:hlinkClick xmlns:r="http://schemas.openxmlformats.org/officeDocument/2006/relationships" r:id="rId4"/>
          <a:extLst>
            <a:ext uri="{FF2B5EF4-FFF2-40B4-BE49-F238E27FC236}">
              <a16:creationId xmlns:a16="http://schemas.microsoft.com/office/drawing/2014/main" id="{00000000-0008-0000-0200-000006000000}"/>
            </a:ext>
          </a:extLst>
        </xdr:cNvPr>
        <xdr:cNvSpPr/>
      </xdr:nvSpPr>
      <xdr:spPr>
        <a:xfrm>
          <a:off x="18518842" y="2180646"/>
          <a:ext cx="1447799" cy="433666"/>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Movilidad estudiantes</a:t>
          </a:r>
        </a:p>
      </xdr:txBody>
    </xdr:sp>
    <xdr:clientData/>
  </xdr:twoCellAnchor>
  <xdr:twoCellAnchor editAs="absolute">
    <xdr:from>
      <xdr:col>12</xdr:col>
      <xdr:colOff>384362</xdr:colOff>
      <xdr:row>7</xdr:row>
      <xdr:rowOff>282928</xdr:rowOff>
    </xdr:from>
    <xdr:to>
      <xdr:col>12</xdr:col>
      <xdr:colOff>1832161</xdr:colOff>
      <xdr:row>8</xdr:row>
      <xdr:rowOff>144536</xdr:rowOff>
    </xdr:to>
    <xdr:sp macro="" textlink="">
      <xdr:nvSpPr>
        <xdr:cNvPr id="7" name="21 Rectángulo redondeado">
          <a:hlinkClick xmlns:r="http://schemas.openxmlformats.org/officeDocument/2006/relationships" r:id="rId5"/>
          <a:extLst>
            <a:ext uri="{FF2B5EF4-FFF2-40B4-BE49-F238E27FC236}">
              <a16:creationId xmlns:a16="http://schemas.microsoft.com/office/drawing/2014/main" id="{00000000-0008-0000-0200-000007000000}"/>
            </a:ext>
          </a:extLst>
        </xdr:cNvPr>
        <xdr:cNvSpPr/>
      </xdr:nvSpPr>
      <xdr:spPr>
        <a:xfrm>
          <a:off x="18537891" y="2680987"/>
          <a:ext cx="1447799" cy="466725"/>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Movilidad profesores</a:t>
          </a:r>
        </a:p>
      </xdr:txBody>
    </xdr:sp>
    <xdr:clientData/>
  </xdr:twoCellAnchor>
  <xdr:twoCellAnchor editAs="absolute">
    <xdr:from>
      <xdr:col>12</xdr:col>
      <xdr:colOff>384363</xdr:colOff>
      <xdr:row>4</xdr:row>
      <xdr:rowOff>368094</xdr:rowOff>
    </xdr:from>
    <xdr:to>
      <xdr:col>12</xdr:col>
      <xdr:colOff>1832162</xdr:colOff>
      <xdr:row>6</xdr:row>
      <xdr:rowOff>184878</xdr:rowOff>
    </xdr:to>
    <xdr:sp macro="" textlink="">
      <xdr:nvSpPr>
        <xdr:cNvPr id="8" name="21 Rectángulo redondeado">
          <a:hlinkClick xmlns:r="http://schemas.openxmlformats.org/officeDocument/2006/relationships" r:id="rId6"/>
          <a:extLst>
            <a:ext uri="{FF2B5EF4-FFF2-40B4-BE49-F238E27FC236}">
              <a16:creationId xmlns:a16="http://schemas.microsoft.com/office/drawing/2014/main" id="{00000000-0008-0000-0200-000008000000}"/>
            </a:ext>
          </a:extLst>
        </xdr:cNvPr>
        <xdr:cNvSpPr/>
      </xdr:nvSpPr>
      <xdr:spPr>
        <a:xfrm>
          <a:off x="18537892" y="1544712"/>
          <a:ext cx="1447799" cy="578784"/>
        </a:xfrm>
        <a:prstGeom prst="roundRect">
          <a:avLst/>
        </a:prstGeom>
        <a:solidFill>
          <a:srgbClr val="00B0F0"/>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Convenios internacionales </a:t>
          </a:r>
        </a:p>
        <a:p>
          <a:pPr marL="0" indent="0" algn="ctr"/>
          <a:r>
            <a:rPr lang="es-CO" sz="900" b="1" cap="none" spc="0">
              <a:ln>
                <a:noFill/>
              </a:ln>
              <a:solidFill>
                <a:schemeClr val="tx1"/>
              </a:solidFill>
              <a:effectLst/>
              <a:latin typeface="+mn-lt"/>
              <a:ea typeface="+mn-ea"/>
              <a:cs typeface="+mn-cs"/>
            </a:rPr>
            <a:t>(detalle)</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16</xdr:col>
      <xdr:colOff>95250</xdr:colOff>
      <xdr:row>0</xdr:row>
      <xdr:rowOff>95250</xdr:rowOff>
    </xdr:from>
    <xdr:ext cx="2000250" cy="342786"/>
    <xdr:sp macro="" textlink="">
      <xdr:nvSpPr>
        <xdr:cNvPr id="2" name="22 Rectángulo">
          <a:extLst>
            <a:ext uri="{FF2B5EF4-FFF2-40B4-BE49-F238E27FC236}">
              <a16:creationId xmlns:a16="http://schemas.microsoft.com/office/drawing/2014/main" id="{00000000-0008-0000-0300-000002000000}"/>
            </a:ext>
          </a:extLst>
        </xdr:cNvPr>
        <xdr:cNvSpPr/>
      </xdr:nvSpPr>
      <xdr:spPr>
        <a:xfrm>
          <a:off x="5638800" y="95250"/>
          <a:ext cx="2000250" cy="342786"/>
        </a:xfrm>
        <a:prstGeom prst="rect">
          <a:avLst/>
        </a:prstGeom>
        <a:noFill/>
      </xdr:spPr>
      <xdr:txBody>
        <a:bodyPr vertOverflow="clip" horzOverflow="clip" wrap="square" lIns="91440" tIns="45720" rIns="91440" bIns="45720">
          <a:spAutoFit/>
        </a:bodyPr>
        <a:lstStyle/>
        <a:p>
          <a:pPr algn="ctr"/>
          <a:r>
            <a:rPr lang="es-E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Internacionalización</a:t>
          </a:r>
        </a:p>
      </xdr:txBody>
    </xdr:sp>
    <xdr:clientData/>
  </xdr:oneCellAnchor>
  <xdr:twoCellAnchor editAs="oneCell">
    <xdr:from>
      <xdr:col>2</xdr:col>
      <xdr:colOff>76201</xdr:colOff>
      <xdr:row>0</xdr:row>
      <xdr:rowOff>95250</xdr:rowOff>
    </xdr:from>
    <xdr:to>
      <xdr:col>5</xdr:col>
      <xdr:colOff>66676</xdr:colOff>
      <xdr:row>2</xdr:row>
      <xdr:rowOff>46767</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28876" y="95250"/>
          <a:ext cx="1390650" cy="275367"/>
        </a:xfrm>
        <a:prstGeom prst="rect">
          <a:avLst/>
        </a:prstGeom>
      </xdr:spPr>
    </xdr:pic>
    <xdr:clientData/>
  </xdr:twoCellAnchor>
  <xdr:twoCellAnchor editAs="absolute">
    <xdr:from>
      <xdr:col>15</xdr:col>
      <xdr:colOff>559918</xdr:colOff>
      <xdr:row>3</xdr:row>
      <xdr:rowOff>104775</xdr:rowOff>
    </xdr:from>
    <xdr:to>
      <xdr:col>16</xdr:col>
      <xdr:colOff>1354453</xdr:colOff>
      <xdr:row>6</xdr:row>
      <xdr:rowOff>21833</xdr:rowOff>
    </xdr:to>
    <xdr:sp macro="" textlink="">
      <xdr:nvSpPr>
        <xdr:cNvPr id="10" name="15 Rectángulo redondeado">
          <a:hlinkClick xmlns:r="http://schemas.openxmlformats.org/officeDocument/2006/relationships" r:id="rId2"/>
          <a:extLst>
            <a:ext uri="{FF2B5EF4-FFF2-40B4-BE49-F238E27FC236}">
              <a16:creationId xmlns:a16="http://schemas.microsoft.com/office/drawing/2014/main" id="{00000000-0008-0000-0300-00000A000000}"/>
            </a:ext>
          </a:extLst>
        </xdr:cNvPr>
        <xdr:cNvSpPr/>
      </xdr:nvSpPr>
      <xdr:spPr>
        <a:xfrm flipH="1">
          <a:off x="8096098" y="584835"/>
          <a:ext cx="1518435" cy="435218"/>
        </a:xfrm>
        <a:prstGeom prst="roundRect">
          <a:avLst/>
        </a:prstGeom>
        <a:solidFill>
          <a:schemeClr val="bg1"/>
        </a:solidFill>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a:r>
            <a:rPr lang="es-CO" sz="900" b="1" cap="none" spc="0">
              <a:ln w="10541" cmpd="sng">
                <a:noFill/>
                <a:prstDash val="solid"/>
              </a:ln>
              <a:solidFill>
                <a:schemeClr val="tx1"/>
              </a:solidFill>
              <a:effectLst/>
            </a:rPr>
            <a:t>Tabla de</a:t>
          </a:r>
        </a:p>
        <a:p>
          <a:pPr algn="ctr"/>
          <a:r>
            <a:rPr lang="es-CO" sz="900" b="1" cap="none" spc="0">
              <a:ln w="10541" cmpd="sng">
                <a:noFill/>
                <a:prstDash val="solid"/>
              </a:ln>
              <a:solidFill>
                <a:schemeClr val="tx1"/>
              </a:solidFill>
              <a:effectLst/>
            </a:rPr>
            <a:t>contenido</a:t>
          </a:r>
        </a:p>
      </xdr:txBody>
    </xdr:sp>
    <xdr:clientData/>
  </xdr:twoCellAnchor>
  <xdr:twoCellAnchor editAs="absolute">
    <xdr:from>
      <xdr:col>15</xdr:col>
      <xdr:colOff>554355</xdr:colOff>
      <xdr:row>6</xdr:row>
      <xdr:rowOff>88508</xdr:rowOff>
    </xdr:from>
    <xdr:to>
      <xdr:col>16</xdr:col>
      <xdr:colOff>1335405</xdr:colOff>
      <xdr:row>7</xdr:row>
      <xdr:rowOff>212332</xdr:rowOff>
    </xdr:to>
    <xdr:sp macro="" textlink="">
      <xdr:nvSpPr>
        <xdr:cNvPr id="11" name="21 Rectángulo redondeado">
          <a:hlinkClick xmlns:r="http://schemas.openxmlformats.org/officeDocument/2006/relationships" r:id="rId3"/>
          <a:extLst>
            <a:ext uri="{FF2B5EF4-FFF2-40B4-BE49-F238E27FC236}">
              <a16:creationId xmlns:a16="http://schemas.microsoft.com/office/drawing/2014/main" id="{00000000-0008-0000-0300-00000B000000}"/>
            </a:ext>
          </a:extLst>
        </xdr:cNvPr>
        <xdr:cNvSpPr/>
      </xdr:nvSpPr>
      <xdr:spPr>
        <a:xfrm flipH="1">
          <a:off x="8090535" y="1086728"/>
          <a:ext cx="1504950" cy="436244"/>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Convenios internacionales</a:t>
          </a:r>
        </a:p>
      </xdr:txBody>
    </xdr:sp>
    <xdr:clientData/>
  </xdr:twoCellAnchor>
  <xdr:twoCellAnchor editAs="absolute">
    <xdr:from>
      <xdr:col>15</xdr:col>
      <xdr:colOff>573406</xdr:colOff>
      <xdr:row>11</xdr:row>
      <xdr:rowOff>31358</xdr:rowOff>
    </xdr:from>
    <xdr:to>
      <xdr:col>16</xdr:col>
      <xdr:colOff>1297305</xdr:colOff>
      <xdr:row>13</xdr:row>
      <xdr:rowOff>88507</xdr:rowOff>
    </xdr:to>
    <xdr:sp macro="" textlink="">
      <xdr:nvSpPr>
        <xdr:cNvPr id="12" name="21 Rectángulo redondeado">
          <a:hlinkClick xmlns:r="http://schemas.openxmlformats.org/officeDocument/2006/relationships" r:id="rId4"/>
          <a:extLst>
            <a:ext uri="{FF2B5EF4-FFF2-40B4-BE49-F238E27FC236}">
              <a16:creationId xmlns:a16="http://schemas.microsoft.com/office/drawing/2014/main" id="{00000000-0008-0000-0300-00000C000000}"/>
            </a:ext>
          </a:extLst>
        </xdr:cNvPr>
        <xdr:cNvSpPr/>
      </xdr:nvSpPr>
      <xdr:spPr>
        <a:xfrm>
          <a:off x="8109586" y="2224013"/>
          <a:ext cx="1447799" cy="443864"/>
        </a:xfrm>
        <a:prstGeom prst="roundRect">
          <a:avLst/>
        </a:prstGeom>
        <a:solidFill>
          <a:srgbClr val="00B0F0"/>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Movilidad estudiantes</a:t>
          </a:r>
        </a:p>
      </xdr:txBody>
    </xdr:sp>
    <xdr:clientData/>
  </xdr:twoCellAnchor>
  <xdr:twoCellAnchor editAs="absolute">
    <xdr:from>
      <xdr:col>15</xdr:col>
      <xdr:colOff>592455</xdr:colOff>
      <xdr:row>13</xdr:row>
      <xdr:rowOff>155182</xdr:rowOff>
    </xdr:from>
    <xdr:to>
      <xdr:col>16</xdr:col>
      <xdr:colOff>1316354</xdr:colOff>
      <xdr:row>16</xdr:row>
      <xdr:rowOff>78982</xdr:rowOff>
    </xdr:to>
    <xdr:sp macro="" textlink="">
      <xdr:nvSpPr>
        <xdr:cNvPr id="13" name="21 Rectángulo redondeado">
          <a:hlinkClick xmlns:r="http://schemas.openxmlformats.org/officeDocument/2006/relationships" r:id="rId5"/>
          <a:extLst>
            <a:ext uri="{FF2B5EF4-FFF2-40B4-BE49-F238E27FC236}">
              <a16:creationId xmlns:a16="http://schemas.microsoft.com/office/drawing/2014/main" id="{00000000-0008-0000-0300-00000D000000}"/>
            </a:ext>
          </a:extLst>
        </xdr:cNvPr>
        <xdr:cNvSpPr/>
      </xdr:nvSpPr>
      <xdr:spPr>
        <a:xfrm>
          <a:off x="8128635" y="2732647"/>
          <a:ext cx="1447799" cy="506730"/>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Movilidad profesores</a:t>
          </a:r>
        </a:p>
      </xdr:txBody>
    </xdr:sp>
    <xdr:clientData/>
  </xdr:twoCellAnchor>
  <xdr:twoCellAnchor editAs="absolute">
    <xdr:from>
      <xdr:col>15</xdr:col>
      <xdr:colOff>592456</xdr:colOff>
      <xdr:row>7</xdr:row>
      <xdr:rowOff>269483</xdr:rowOff>
    </xdr:from>
    <xdr:to>
      <xdr:col>16</xdr:col>
      <xdr:colOff>1316355</xdr:colOff>
      <xdr:row>10</xdr:row>
      <xdr:rowOff>164708</xdr:rowOff>
    </xdr:to>
    <xdr:sp macro="" textlink="">
      <xdr:nvSpPr>
        <xdr:cNvPr id="14" name="21 Rectángulo redondeado">
          <a:hlinkClick xmlns:r="http://schemas.openxmlformats.org/officeDocument/2006/relationships" r:id="rId6"/>
          <a:extLst>
            <a:ext uri="{FF2B5EF4-FFF2-40B4-BE49-F238E27FC236}">
              <a16:creationId xmlns:a16="http://schemas.microsoft.com/office/drawing/2014/main" id="{00000000-0008-0000-0300-00000E000000}"/>
            </a:ext>
          </a:extLst>
        </xdr:cNvPr>
        <xdr:cNvSpPr/>
      </xdr:nvSpPr>
      <xdr:spPr>
        <a:xfrm>
          <a:off x="8128636" y="1580123"/>
          <a:ext cx="1447799" cy="586740"/>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Convenios internacionales </a:t>
          </a:r>
        </a:p>
        <a:p>
          <a:pPr marL="0" indent="0" algn="ctr"/>
          <a:r>
            <a:rPr lang="es-CO" sz="900" b="1" cap="none" spc="0">
              <a:ln>
                <a:noFill/>
              </a:ln>
              <a:solidFill>
                <a:schemeClr val="tx1"/>
              </a:solidFill>
              <a:effectLst/>
              <a:latin typeface="+mn-lt"/>
              <a:ea typeface="+mn-ea"/>
              <a:cs typeface="+mn-cs"/>
            </a:rPr>
            <a:t>(detalle)</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15</xdr:col>
      <xdr:colOff>95250</xdr:colOff>
      <xdr:row>0</xdr:row>
      <xdr:rowOff>95250</xdr:rowOff>
    </xdr:from>
    <xdr:ext cx="2000250" cy="342786"/>
    <xdr:sp macro="" textlink="">
      <xdr:nvSpPr>
        <xdr:cNvPr id="2" name="22 Rectángulo">
          <a:extLst>
            <a:ext uri="{FF2B5EF4-FFF2-40B4-BE49-F238E27FC236}">
              <a16:creationId xmlns:a16="http://schemas.microsoft.com/office/drawing/2014/main" id="{00000000-0008-0000-0400-000002000000}"/>
            </a:ext>
          </a:extLst>
        </xdr:cNvPr>
        <xdr:cNvSpPr/>
      </xdr:nvSpPr>
      <xdr:spPr>
        <a:xfrm>
          <a:off x="4838700" y="95250"/>
          <a:ext cx="2000250" cy="342786"/>
        </a:xfrm>
        <a:prstGeom prst="rect">
          <a:avLst/>
        </a:prstGeom>
        <a:noFill/>
      </xdr:spPr>
      <xdr:txBody>
        <a:bodyPr vertOverflow="clip" horzOverflow="clip" wrap="square" lIns="91440" tIns="45720" rIns="91440" bIns="45720">
          <a:spAutoFit/>
        </a:bodyPr>
        <a:lstStyle/>
        <a:p>
          <a:pPr algn="ctr"/>
          <a:r>
            <a:rPr lang="es-E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rPr>
            <a:t>Internacionalización</a:t>
          </a:r>
        </a:p>
      </xdr:txBody>
    </xdr:sp>
    <xdr:clientData/>
  </xdr:oneCellAnchor>
  <xdr:twoCellAnchor editAs="oneCell">
    <xdr:from>
      <xdr:col>1</xdr:col>
      <xdr:colOff>1762125</xdr:colOff>
      <xdr:row>0</xdr:row>
      <xdr:rowOff>95250</xdr:rowOff>
    </xdr:from>
    <xdr:to>
      <xdr:col>4</xdr:col>
      <xdr:colOff>0</xdr:colOff>
      <xdr:row>2</xdr:row>
      <xdr:rowOff>45699</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62125" y="95250"/>
          <a:ext cx="1514475" cy="274299"/>
        </a:xfrm>
        <a:prstGeom prst="rect">
          <a:avLst/>
        </a:prstGeom>
      </xdr:spPr>
    </xdr:pic>
    <xdr:clientData/>
  </xdr:twoCellAnchor>
  <xdr:twoCellAnchor editAs="absolute">
    <xdr:from>
      <xdr:col>15</xdr:col>
      <xdr:colOff>319888</xdr:colOff>
      <xdr:row>3</xdr:row>
      <xdr:rowOff>104775</xdr:rowOff>
    </xdr:from>
    <xdr:to>
      <xdr:col>15</xdr:col>
      <xdr:colOff>1838323</xdr:colOff>
      <xdr:row>6</xdr:row>
      <xdr:rowOff>21833</xdr:rowOff>
    </xdr:to>
    <xdr:sp macro="" textlink="">
      <xdr:nvSpPr>
        <xdr:cNvPr id="10" name="15 Rectángulo redondeado">
          <a:hlinkClick xmlns:r="http://schemas.openxmlformats.org/officeDocument/2006/relationships" r:id="rId2"/>
          <a:extLst>
            <a:ext uri="{FF2B5EF4-FFF2-40B4-BE49-F238E27FC236}">
              <a16:creationId xmlns:a16="http://schemas.microsoft.com/office/drawing/2014/main" id="{00000000-0008-0000-0400-00000A000000}"/>
            </a:ext>
          </a:extLst>
        </xdr:cNvPr>
        <xdr:cNvSpPr/>
      </xdr:nvSpPr>
      <xdr:spPr>
        <a:xfrm flipH="1">
          <a:off x="8492338" y="590550"/>
          <a:ext cx="1518435" cy="431408"/>
        </a:xfrm>
        <a:prstGeom prst="roundRect">
          <a:avLst/>
        </a:prstGeom>
        <a:solidFill>
          <a:schemeClr val="bg1"/>
        </a:solidFill>
      </xdr:spPr>
      <xdr:style>
        <a:lnRef idx="1">
          <a:schemeClr val="accent5"/>
        </a:lnRef>
        <a:fillRef idx="2">
          <a:schemeClr val="accent5"/>
        </a:fillRef>
        <a:effectRef idx="1">
          <a:schemeClr val="accent5"/>
        </a:effectRef>
        <a:fontRef idx="minor">
          <a:schemeClr val="dk1"/>
        </a:fontRef>
      </xdr:style>
      <xdr:txBody>
        <a:bodyPr vertOverflow="clip" rtlCol="0" anchor="ctr"/>
        <a:lstStyle/>
        <a:p>
          <a:pPr algn="ctr"/>
          <a:r>
            <a:rPr lang="es-CO" sz="900" b="1" cap="none" spc="0">
              <a:ln w="10541" cmpd="sng">
                <a:noFill/>
                <a:prstDash val="solid"/>
              </a:ln>
              <a:solidFill>
                <a:schemeClr val="tx1"/>
              </a:solidFill>
              <a:effectLst/>
            </a:rPr>
            <a:t>Tabla de</a:t>
          </a:r>
        </a:p>
        <a:p>
          <a:pPr algn="ctr"/>
          <a:r>
            <a:rPr lang="es-CO" sz="900" b="1" cap="none" spc="0">
              <a:ln w="10541" cmpd="sng">
                <a:noFill/>
                <a:prstDash val="solid"/>
              </a:ln>
              <a:solidFill>
                <a:schemeClr val="tx1"/>
              </a:solidFill>
              <a:effectLst/>
            </a:rPr>
            <a:t>contenido</a:t>
          </a:r>
        </a:p>
      </xdr:txBody>
    </xdr:sp>
    <xdr:clientData/>
  </xdr:twoCellAnchor>
  <xdr:twoCellAnchor editAs="absolute">
    <xdr:from>
      <xdr:col>15</xdr:col>
      <xdr:colOff>314325</xdr:colOff>
      <xdr:row>6</xdr:row>
      <xdr:rowOff>88508</xdr:rowOff>
    </xdr:from>
    <xdr:to>
      <xdr:col>15</xdr:col>
      <xdr:colOff>1819275</xdr:colOff>
      <xdr:row>8</xdr:row>
      <xdr:rowOff>21832</xdr:rowOff>
    </xdr:to>
    <xdr:sp macro="" textlink="">
      <xdr:nvSpPr>
        <xdr:cNvPr id="11" name="21 Rectángulo redondeado">
          <a:hlinkClick xmlns:r="http://schemas.openxmlformats.org/officeDocument/2006/relationships" r:id="rId3"/>
          <a:extLst>
            <a:ext uri="{FF2B5EF4-FFF2-40B4-BE49-F238E27FC236}">
              <a16:creationId xmlns:a16="http://schemas.microsoft.com/office/drawing/2014/main" id="{00000000-0008-0000-0400-00000B000000}"/>
            </a:ext>
          </a:extLst>
        </xdr:cNvPr>
        <xdr:cNvSpPr/>
      </xdr:nvSpPr>
      <xdr:spPr>
        <a:xfrm flipH="1">
          <a:off x="8486775" y="1088633"/>
          <a:ext cx="1504950" cy="438149"/>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Convenios internacionales</a:t>
          </a:r>
        </a:p>
      </xdr:txBody>
    </xdr:sp>
    <xdr:clientData/>
  </xdr:twoCellAnchor>
  <xdr:twoCellAnchor editAs="absolute">
    <xdr:from>
      <xdr:col>15</xdr:col>
      <xdr:colOff>333376</xdr:colOff>
      <xdr:row>11</xdr:row>
      <xdr:rowOff>145658</xdr:rowOff>
    </xdr:from>
    <xdr:to>
      <xdr:col>15</xdr:col>
      <xdr:colOff>1781175</xdr:colOff>
      <xdr:row>14</xdr:row>
      <xdr:rowOff>40882</xdr:rowOff>
    </xdr:to>
    <xdr:sp macro="" textlink="">
      <xdr:nvSpPr>
        <xdr:cNvPr id="12" name="21 Rectángulo redondeado">
          <a:hlinkClick xmlns:r="http://schemas.openxmlformats.org/officeDocument/2006/relationships" r:id="rId4"/>
          <a:extLst>
            <a:ext uri="{FF2B5EF4-FFF2-40B4-BE49-F238E27FC236}">
              <a16:creationId xmlns:a16="http://schemas.microsoft.com/office/drawing/2014/main" id="{00000000-0008-0000-0400-00000C000000}"/>
            </a:ext>
          </a:extLst>
        </xdr:cNvPr>
        <xdr:cNvSpPr/>
      </xdr:nvSpPr>
      <xdr:spPr>
        <a:xfrm>
          <a:off x="8505826" y="2222108"/>
          <a:ext cx="1447799" cy="438149"/>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Movilidad estudiantes</a:t>
          </a:r>
        </a:p>
      </xdr:txBody>
    </xdr:sp>
    <xdr:clientData/>
  </xdr:twoCellAnchor>
  <xdr:twoCellAnchor editAs="absolute">
    <xdr:from>
      <xdr:col>15</xdr:col>
      <xdr:colOff>352425</xdr:colOff>
      <xdr:row>14</xdr:row>
      <xdr:rowOff>107557</xdr:rowOff>
    </xdr:from>
    <xdr:to>
      <xdr:col>15</xdr:col>
      <xdr:colOff>1800224</xdr:colOff>
      <xdr:row>17</xdr:row>
      <xdr:rowOff>2782</xdr:rowOff>
    </xdr:to>
    <xdr:sp macro="" textlink="">
      <xdr:nvSpPr>
        <xdr:cNvPr id="13" name="21 Rectángulo redondeado">
          <a:hlinkClick xmlns:r="http://schemas.openxmlformats.org/officeDocument/2006/relationships" r:id="rId5"/>
          <a:extLst>
            <a:ext uri="{FF2B5EF4-FFF2-40B4-BE49-F238E27FC236}">
              <a16:creationId xmlns:a16="http://schemas.microsoft.com/office/drawing/2014/main" id="{00000000-0008-0000-0400-00000D000000}"/>
            </a:ext>
          </a:extLst>
        </xdr:cNvPr>
        <xdr:cNvSpPr/>
      </xdr:nvSpPr>
      <xdr:spPr>
        <a:xfrm>
          <a:off x="8524875" y="2726932"/>
          <a:ext cx="1447799" cy="466725"/>
        </a:xfrm>
        <a:prstGeom prst="roundRect">
          <a:avLst/>
        </a:prstGeom>
        <a:solidFill>
          <a:srgbClr val="00B0F0"/>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Movilidad profesores</a:t>
          </a:r>
        </a:p>
      </xdr:txBody>
    </xdr:sp>
    <xdr:clientData/>
  </xdr:twoCellAnchor>
  <xdr:twoCellAnchor editAs="absolute">
    <xdr:from>
      <xdr:col>15</xdr:col>
      <xdr:colOff>352426</xdr:colOff>
      <xdr:row>8</xdr:row>
      <xdr:rowOff>78983</xdr:rowOff>
    </xdr:from>
    <xdr:to>
      <xdr:col>15</xdr:col>
      <xdr:colOff>1800225</xdr:colOff>
      <xdr:row>11</xdr:row>
      <xdr:rowOff>88508</xdr:rowOff>
    </xdr:to>
    <xdr:sp macro="" textlink="">
      <xdr:nvSpPr>
        <xdr:cNvPr id="14" name="21 Rectángulo redondeado">
          <a:hlinkClick xmlns:r="http://schemas.openxmlformats.org/officeDocument/2006/relationships" r:id="rId6"/>
          <a:extLst>
            <a:ext uri="{FF2B5EF4-FFF2-40B4-BE49-F238E27FC236}">
              <a16:creationId xmlns:a16="http://schemas.microsoft.com/office/drawing/2014/main" id="{00000000-0008-0000-0400-00000E000000}"/>
            </a:ext>
          </a:extLst>
        </xdr:cNvPr>
        <xdr:cNvSpPr/>
      </xdr:nvSpPr>
      <xdr:spPr>
        <a:xfrm>
          <a:off x="8524876" y="1583933"/>
          <a:ext cx="1447799" cy="581025"/>
        </a:xfrm>
        <a:prstGeom prst="roundRect">
          <a:avLst/>
        </a:prstGeom>
        <a:solidFill>
          <a:schemeClr val="bg1"/>
        </a:solidFill>
      </xdr:spPr>
      <xdr:style>
        <a:lnRef idx="1">
          <a:schemeClr val="accent5"/>
        </a:lnRef>
        <a:fillRef idx="3">
          <a:schemeClr val="accent5"/>
        </a:fillRef>
        <a:effectRef idx="2">
          <a:schemeClr val="accent5"/>
        </a:effectRef>
        <a:fontRef idx="minor">
          <a:schemeClr val="lt1"/>
        </a:fontRef>
      </xdr:style>
      <xdr:txBody>
        <a:bodyPr vertOverflow="clip" rtlCol="0" anchor="ctr"/>
        <a:lstStyle/>
        <a:p>
          <a:pPr marL="0" indent="0" algn="ctr"/>
          <a:r>
            <a:rPr lang="es-CO" sz="900" b="1" cap="none" spc="0">
              <a:ln>
                <a:noFill/>
              </a:ln>
              <a:solidFill>
                <a:schemeClr val="tx1"/>
              </a:solidFill>
              <a:effectLst/>
              <a:latin typeface="+mn-lt"/>
              <a:ea typeface="+mn-ea"/>
              <a:cs typeface="+mn-cs"/>
            </a:rPr>
            <a:t>Convenios internacionales </a:t>
          </a:r>
        </a:p>
        <a:p>
          <a:pPr marL="0" indent="0" algn="ctr"/>
          <a:r>
            <a:rPr lang="es-CO" sz="900" b="1" cap="none" spc="0">
              <a:ln>
                <a:noFill/>
              </a:ln>
              <a:solidFill>
                <a:schemeClr val="tx1"/>
              </a:solidFill>
              <a:effectLst/>
              <a:latin typeface="+mn-lt"/>
              <a:ea typeface="+mn-ea"/>
              <a:cs typeface="+mn-cs"/>
            </a:rPr>
            <a:t>(detalle)</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xdr:col>
      <xdr:colOff>9525</xdr:colOff>
      <xdr:row>26</xdr:row>
      <xdr:rowOff>144807</xdr:rowOff>
    </xdr:from>
    <xdr:ext cx="2690224" cy="280205"/>
    <xdr:sp macro="" textlink="">
      <xdr:nvSpPr>
        <xdr:cNvPr id="2" name="1 Rectángulo">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323850" y="4669182"/>
          <a:ext cx="2690224" cy="280205"/>
        </a:xfrm>
        <a:prstGeom prst="rect">
          <a:avLst/>
        </a:prstGeom>
        <a:noFill/>
      </xdr:spPr>
      <xdr:txBody>
        <a:bodyPr wrap="none" lIns="91440" tIns="45720" rIns="91440" bIns="45720">
          <a:spAutoFit/>
        </a:bodyPr>
        <a:lstStyle/>
        <a:p>
          <a:pPr algn="l"/>
          <a:r>
            <a:rPr lang="es-CO"/>
            <a:t>• </a:t>
          </a:r>
          <a:r>
            <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cupos por programas </a:t>
          </a:r>
          <a:r>
            <a:rPr lang="es-ES" sz="12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académicos</a:t>
          </a:r>
          <a:endPar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xdr:col>
      <xdr:colOff>0</xdr:colOff>
      <xdr:row>14</xdr:row>
      <xdr:rowOff>133085</xdr:rowOff>
    </xdr:from>
    <xdr:ext cx="3734805" cy="264560"/>
    <xdr:sp macro="" textlink="">
      <xdr:nvSpPr>
        <xdr:cNvPr id="3" name="2 Rectángulo">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314325" y="2638160"/>
          <a:ext cx="3734805" cy="264560"/>
        </a:xfrm>
        <a:prstGeom prst="rect">
          <a:avLst/>
        </a:prstGeom>
        <a:noFill/>
      </xdr:spPr>
      <xdr:txBody>
        <a:bodyPr wrap="none" lIns="91440" tIns="45720" rIns="91440" bIns="45720">
          <a:spAutoFit/>
        </a:bodyPr>
        <a:lstStyle/>
        <a:p>
          <a:pPr algn="ctr"/>
          <a:r>
            <a:rPr lang="es-CO"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a:t>
          </a:r>
          <a:r>
            <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INSCRITOS EN PROGRAMAS DE PREGRADO SEGÚN</a:t>
          </a:r>
          <a:r>
            <a:rPr lang="es-ES" sz="11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GÉNERO</a:t>
          </a:r>
          <a:endPar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xdr:col>
      <xdr:colOff>19050</xdr:colOff>
      <xdr:row>20</xdr:row>
      <xdr:rowOff>126181</xdr:rowOff>
    </xdr:from>
    <xdr:ext cx="2790829" cy="264560"/>
    <xdr:sp macro="" textlink="">
      <xdr:nvSpPr>
        <xdr:cNvPr id="5" name="4 Rectángulo">
          <a:hlinkClick xmlns:r="http://schemas.openxmlformats.org/officeDocument/2006/relationships" r:id="rId3"/>
          <a:extLst>
            <a:ext uri="{FF2B5EF4-FFF2-40B4-BE49-F238E27FC236}">
              <a16:creationId xmlns:a16="http://schemas.microsoft.com/office/drawing/2014/main" id="{00000000-0008-0000-0500-000005000000}"/>
            </a:ext>
          </a:extLst>
        </xdr:cNvPr>
        <xdr:cNvSpPr/>
      </xdr:nvSpPr>
      <xdr:spPr>
        <a:xfrm>
          <a:off x="333375" y="3640906"/>
          <a:ext cx="2790829" cy="264560"/>
        </a:xfrm>
        <a:prstGeom prst="rect">
          <a:avLst/>
        </a:prstGeom>
        <a:noFill/>
      </xdr:spPr>
      <xdr:txBody>
        <a:bodyPr wrap="none" lIns="91440" tIns="45720" rIns="91440" bIns="45720">
          <a:spAutoFit/>
        </a:bodyPr>
        <a:lstStyle/>
        <a:p>
          <a:pPr algn="l"/>
          <a:r>
            <a:rPr lang="es-CO"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a:t>
          </a:r>
          <a:r>
            <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Admitidos</a:t>
          </a:r>
          <a:r>
            <a:rPr lang="es-ES" sz="11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en programas de pregado</a:t>
          </a:r>
          <a:endPar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xdr:col>
      <xdr:colOff>0</xdr:colOff>
      <xdr:row>32</xdr:row>
      <xdr:rowOff>139355</xdr:rowOff>
    </xdr:from>
    <xdr:ext cx="4281237" cy="264560"/>
    <xdr:sp macro="" textlink="">
      <xdr:nvSpPr>
        <xdr:cNvPr id="7" name="6 Rectángulo">
          <a:hlinkClick xmlns:r="http://schemas.openxmlformats.org/officeDocument/2006/relationships" r:id="rId4"/>
          <a:extLst>
            <a:ext uri="{FF2B5EF4-FFF2-40B4-BE49-F238E27FC236}">
              <a16:creationId xmlns:a16="http://schemas.microsoft.com/office/drawing/2014/main" id="{00000000-0008-0000-0500-000007000000}"/>
            </a:ext>
          </a:extLst>
        </xdr:cNvPr>
        <xdr:cNvSpPr/>
      </xdr:nvSpPr>
      <xdr:spPr>
        <a:xfrm>
          <a:off x="314325" y="5673380"/>
          <a:ext cx="4281237" cy="264560"/>
        </a:xfrm>
        <a:prstGeom prst="rect">
          <a:avLst/>
        </a:prstGeom>
        <a:noFill/>
      </xdr:spPr>
      <xdr:txBody>
        <a:bodyPr wrap="none" lIns="91440" tIns="45720" rIns="91440" bIns="45720">
          <a:spAutoFit/>
        </a:bodyPr>
        <a:lstStyle/>
        <a:p>
          <a:pPr algn="l"/>
          <a:r>
            <a:rPr lang="es-CO"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a:t>
          </a:r>
          <a:r>
            <a:rPr lang="es-ES" sz="11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matriculados por primera vez en programas de pregrado</a:t>
          </a:r>
          <a:endPar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xdr:col>
      <xdr:colOff>13067</xdr:colOff>
      <xdr:row>38</xdr:row>
      <xdr:rowOff>133350</xdr:rowOff>
    </xdr:from>
    <xdr:ext cx="3327834" cy="264560"/>
    <xdr:sp macro="" textlink="">
      <xdr:nvSpPr>
        <xdr:cNvPr id="11" name="10 Rectángulo">
          <a:hlinkClick xmlns:r="http://schemas.openxmlformats.org/officeDocument/2006/relationships" r:id="rId5"/>
          <a:extLst>
            <a:ext uri="{FF2B5EF4-FFF2-40B4-BE49-F238E27FC236}">
              <a16:creationId xmlns:a16="http://schemas.microsoft.com/office/drawing/2014/main" id="{00000000-0008-0000-0500-00000B000000}"/>
            </a:ext>
          </a:extLst>
        </xdr:cNvPr>
        <xdr:cNvSpPr/>
      </xdr:nvSpPr>
      <xdr:spPr>
        <a:xfrm>
          <a:off x="327392" y="6677025"/>
          <a:ext cx="3327834" cy="264560"/>
        </a:xfrm>
        <a:prstGeom prst="rect">
          <a:avLst/>
        </a:prstGeom>
        <a:noFill/>
      </xdr:spPr>
      <xdr:txBody>
        <a:bodyPr wrap="none" lIns="91440" tIns="45720" rIns="91440" bIns="45720">
          <a:spAutoFit/>
        </a:bodyPr>
        <a:lstStyle/>
        <a:p>
          <a:pPr algn="l"/>
          <a:r>
            <a:rPr lang="es-CO"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latin typeface="+mn-lt"/>
              <a:ea typeface="+mn-ea"/>
              <a:cs typeface="+mn-cs"/>
            </a:rPr>
            <a:t>• </a:t>
          </a:r>
          <a:r>
            <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matrícula</a:t>
          </a:r>
          <a:r>
            <a:rPr lang="es-ES" sz="11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total en programas de pregrado</a:t>
          </a:r>
          <a:endPar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1</xdr:col>
      <xdr:colOff>3542</xdr:colOff>
      <xdr:row>44</xdr:row>
      <xdr:rowOff>142356</xdr:rowOff>
    </xdr:from>
    <xdr:ext cx="3341684" cy="264560"/>
    <xdr:sp macro="" textlink="">
      <xdr:nvSpPr>
        <xdr:cNvPr id="12" name="11 Rectángulo">
          <a:hlinkClick xmlns:r="http://schemas.openxmlformats.org/officeDocument/2006/relationships" r:id="rId6"/>
          <a:extLst>
            <a:ext uri="{FF2B5EF4-FFF2-40B4-BE49-F238E27FC236}">
              <a16:creationId xmlns:a16="http://schemas.microsoft.com/office/drawing/2014/main" id="{00000000-0008-0000-0500-00000C000000}"/>
            </a:ext>
          </a:extLst>
        </xdr:cNvPr>
        <xdr:cNvSpPr/>
      </xdr:nvSpPr>
      <xdr:spPr>
        <a:xfrm>
          <a:off x="317867" y="7695681"/>
          <a:ext cx="3341684" cy="264560"/>
        </a:xfrm>
        <a:prstGeom prst="rect">
          <a:avLst/>
        </a:prstGeom>
        <a:noFill/>
      </xdr:spPr>
      <xdr:txBody>
        <a:bodyPr wrap="none" lIns="91440" tIns="45720" rIns="91440" bIns="45720">
          <a:spAutoFit/>
        </a:bodyPr>
        <a:lstStyle/>
        <a:p>
          <a:pPr algn="l"/>
          <a:r>
            <a:rPr lang="es-CO"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latin typeface="+mn-lt"/>
              <a:ea typeface="+mn-ea"/>
              <a:cs typeface="+mn-cs"/>
            </a:rPr>
            <a:t>• </a:t>
          </a:r>
          <a:r>
            <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matrícula total en programas de posgrado</a:t>
          </a:r>
        </a:p>
      </xdr:txBody>
    </xdr:sp>
    <xdr:clientData/>
  </xdr:oneCellAnchor>
  <xdr:oneCellAnchor>
    <xdr:from>
      <xdr:col>0</xdr:col>
      <xdr:colOff>295275</xdr:colOff>
      <xdr:row>7</xdr:row>
      <xdr:rowOff>142875</xdr:rowOff>
    </xdr:from>
    <xdr:ext cx="2019142" cy="264560"/>
    <xdr:sp macro="" textlink="">
      <xdr:nvSpPr>
        <xdr:cNvPr id="13" name="12 Rectángulo">
          <a:hlinkClick xmlns:r="http://schemas.openxmlformats.org/officeDocument/2006/relationships" r:id="rId7"/>
          <a:extLst>
            <a:ext uri="{FF2B5EF4-FFF2-40B4-BE49-F238E27FC236}">
              <a16:creationId xmlns:a16="http://schemas.microsoft.com/office/drawing/2014/main" id="{00000000-0008-0000-0500-00000D000000}"/>
            </a:ext>
          </a:extLst>
        </xdr:cNvPr>
        <xdr:cNvSpPr/>
      </xdr:nvSpPr>
      <xdr:spPr>
        <a:xfrm>
          <a:off x="295275" y="1314450"/>
          <a:ext cx="2019142" cy="264560"/>
        </a:xfrm>
        <a:prstGeom prst="rect">
          <a:avLst/>
        </a:prstGeom>
        <a:noFill/>
      </xdr:spPr>
      <xdr:txBody>
        <a:bodyPr wrap="none" lIns="91440" tIns="45720" rIns="91440" bIns="45720">
          <a:spAutoFit/>
        </a:bodyPr>
        <a:lstStyle/>
        <a:p>
          <a:pPr algn="l"/>
          <a:r>
            <a:rPr lang="es-CO"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latin typeface="+mn-lt"/>
              <a:ea typeface="+mn-ea"/>
              <a:cs typeface="+mn-cs"/>
            </a:rPr>
            <a:t>• </a:t>
          </a:r>
          <a:r>
            <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deserción por</a:t>
          </a:r>
          <a:r>
            <a:rPr lang="es-ES" sz="1100" b="1" cap="all" spc="0" baseline="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programa</a:t>
          </a:r>
          <a:endParaRPr lang="es-ES" sz="11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endParaRPr>
        </a:p>
      </xdr:txBody>
    </xdr:sp>
    <xdr:clientData/>
  </xdr:oneCellAnchor>
  <xdr:oneCellAnchor>
    <xdr:from>
      <xdr:col>0</xdr:col>
      <xdr:colOff>285750</xdr:colOff>
      <xdr:row>0</xdr:row>
      <xdr:rowOff>133350</xdr:rowOff>
    </xdr:from>
    <xdr:ext cx="2055627" cy="280205"/>
    <xdr:sp macro="" textlink="">
      <xdr:nvSpPr>
        <xdr:cNvPr id="14" name="13 Rectángulo">
          <a:hlinkClick xmlns:r="http://schemas.openxmlformats.org/officeDocument/2006/relationships" r:id="rId8"/>
          <a:extLst>
            <a:ext uri="{FF2B5EF4-FFF2-40B4-BE49-F238E27FC236}">
              <a16:creationId xmlns:a16="http://schemas.microsoft.com/office/drawing/2014/main" id="{00000000-0008-0000-0500-00000E000000}"/>
            </a:ext>
          </a:extLst>
        </xdr:cNvPr>
        <xdr:cNvSpPr/>
      </xdr:nvSpPr>
      <xdr:spPr>
        <a:xfrm>
          <a:off x="285750" y="133350"/>
          <a:ext cx="2055627" cy="280205"/>
        </a:xfrm>
        <a:prstGeom prst="rect">
          <a:avLst/>
        </a:prstGeom>
        <a:noFill/>
      </xdr:spPr>
      <xdr:txBody>
        <a:bodyPr wrap="none" lIns="91440" tIns="45720" rIns="91440" bIns="45720">
          <a:spAutoFit/>
        </a:bodyPr>
        <a:lstStyle/>
        <a:p>
          <a:pPr algn="l"/>
          <a:r>
            <a:rPr lang="es-CO" sz="12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 </a:t>
          </a:r>
          <a:r>
            <a:rPr lang="es-ES" sz="1200" b="1" cap="all" spc="0">
              <a:ln w="9000" cmpd="sng">
                <a:solidFill>
                  <a:schemeClr val="accent4">
                    <a:shade val="50000"/>
                    <a:satMod val="120000"/>
                  </a:schemeClr>
                </a:solidFill>
                <a:prstDash val="solid"/>
              </a:ln>
              <a:gradFill>
                <a:gsLst>
                  <a:gs pos="0">
                    <a:schemeClr val="accent4">
                      <a:shade val="20000"/>
                      <a:satMod val="245000"/>
                    </a:schemeClr>
                  </a:gs>
                  <a:gs pos="43000">
                    <a:schemeClr val="accent4">
                      <a:satMod val="255000"/>
                    </a:schemeClr>
                  </a:gs>
                  <a:gs pos="48000">
                    <a:schemeClr val="accent4">
                      <a:shade val="85000"/>
                      <a:satMod val="255000"/>
                    </a:schemeClr>
                  </a:gs>
                  <a:gs pos="100000">
                    <a:schemeClr val="accent4">
                      <a:shade val="20000"/>
                      <a:satMod val="245000"/>
                    </a:schemeClr>
                  </a:gs>
                </a:gsLst>
                <a:lin ang="5400000"/>
              </a:gradFill>
              <a:effectLst>
                <a:reflection blurRad="12700" stA="28000" endPos="45000" dist="1000" dir="5400000" sy="-100000" algn="bl" rotWithShape="0"/>
              </a:effectLst>
            </a:rPr>
            <a:t>PROGRAMAS ACADÉMICOS</a:t>
          </a: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sheetPr>
  <dimension ref="A1:XFB34"/>
  <sheetViews>
    <sheetView zoomScaleNormal="100" zoomScaleSheetLayoutView="100" workbookViewId="0">
      <selection activeCell="A29" sqref="A29"/>
    </sheetView>
  </sheetViews>
  <sheetFormatPr baseColWidth="10" defaultColWidth="0" defaultRowHeight="0" customHeight="1" zeroHeight="1" x14ac:dyDescent="0.25"/>
  <cols>
    <col min="1" max="1" width="4.7109375" style="33" customWidth="1"/>
    <col min="2" max="2" width="24.7109375" style="28" customWidth="1"/>
    <col min="3" max="3" width="90.7109375" style="28" customWidth="1"/>
    <col min="4" max="4" width="27" style="28" customWidth="1"/>
    <col min="5" max="5" width="27" style="28" hidden="1"/>
    <col min="6" max="16382" width="11.42578125" style="28" hidden="1"/>
    <col min="16383" max="16384" width="27" style="28" hidden="1"/>
  </cols>
  <sheetData>
    <row r="1" spans="1:4" s="32" customFormat="1" ht="12.75" x14ac:dyDescent="0.25">
      <c r="A1" s="35"/>
      <c r="B1" s="30"/>
      <c r="C1" s="31"/>
      <c r="D1" s="36"/>
    </row>
    <row r="2" spans="1:4" s="23" customFormat="1" ht="12.75" x14ac:dyDescent="0.2">
      <c r="A2" s="37"/>
      <c r="B2" s="24"/>
      <c r="C2" s="24"/>
      <c r="D2" s="38"/>
    </row>
    <row r="3" spans="1:4" s="23" customFormat="1" ht="12.75" x14ac:dyDescent="0.2">
      <c r="A3" s="37"/>
      <c r="B3" s="24"/>
      <c r="C3" s="25"/>
      <c r="D3" s="38"/>
    </row>
    <row r="4" spans="1:4" s="23" customFormat="1" ht="12.75" x14ac:dyDescent="0.2">
      <c r="A4" s="37"/>
      <c r="B4" s="24"/>
      <c r="C4" s="24"/>
      <c r="D4" s="38"/>
    </row>
    <row r="5" spans="1:4" s="23" customFormat="1" ht="12.75" x14ac:dyDescent="0.2">
      <c r="A5" s="37"/>
      <c r="B5" s="24"/>
      <c r="C5" s="25"/>
      <c r="D5" s="38"/>
    </row>
    <row r="6" spans="1:4" s="23" customFormat="1" ht="12.75" x14ac:dyDescent="0.2">
      <c r="A6" s="37"/>
      <c r="B6" s="24"/>
      <c r="C6" s="25"/>
      <c r="D6" s="38"/>
    </row>
    <row r="7" spans="1:4" s="23" customFormat="1" ht="12.75" x14ac:dyDescent="0.2">
      <c r="A7" s="37"/>
      <c r="B7" s="24"/>
      <c r="C7" s="25"/>
      <c r="D7" s="38"/>
    </row>
    <row r="8" spans="1:4" s="23" customFormat="1" ht="12.75" x14ac:dyDescent="0.2">
      <c r="A8" s="37"/>
      <c r="B8" s="24"/>
      <c r="C8" s="25"/>
      <c r="D8" s="38"/>
    </row>
    <row r="9" spans="1:4" s="23" customFormat="1" ht="12.75" x14ac:dyDescent="0.2">
      <c r="A9" s="37"/>
      <c r="B9" s="24"/>
      <c r="C9" s="24"/>
      <c r="D9" s="38"/>
    </row>
    <row r="10" spans="1:4" s="23" customFormat="1" ht="12.75" x14ac:dyDescent="0.25">
      <c r="A10" s="37"/>
      <c r="B10" s="22"/>
      <c r="C10" s="22"/>
      <c r="D10" s="39"/>
    </row>
    <row r="11" spans="1:4" s="23" customFormat="1" ht="12.75" x14ac:dyDescent="0.25">
      <c r="A11" s="37"/>
      <c r="B11" s="22"/>
      <c r="C11" s="21"/>
      <c r="D11" s="39"/>
    </row>
    <row r="12" spans="1:4" s="27" customFormat="1" ht="12.75" x14ac:dyDescent="0.2">
      <c r="A12" s="40"/>
      <c r="B12" s="26"/>
      <c r="D12" s="41"/>
    </row>
    <row r="13" spans="1:4" ht="12.75" x14ac:dyDescent="0.25">
      <c r="D13" s="42"/>
    </row>
    <row r="14" spans="1:4" ht="12.75" x14ac:dyDescent="0.25">
      <c r="D14" s="42"/>
    </row>
    <row r="15" spans="1:4" ht="12.75" x14ac:dyDescent="0.25">
      <c r="D15" s="42"/>
    </row>
    <row r="16" spans="1:4" ht="12.75" x14ac:dyDescent="0.25">
      <c r="D16" s="42"/>
    </row>
    <row r="17" spans="1:4" ht="12.75" x14ac:dyDescent="0.25">
      <c r="D17" s="42"/>
    </row>
    <row r="18" spans="1:4" ht="12.75" x14ac:dyDescent="0.25">
      <c r="D18" s="42"/>
    </row>
    <row r="19" spans="1:4" ht="12.75" x14ac:dyDescent="0.25">
      <c r="D19" s="42"/>
    </row>
    <row r="20" spans="1:4" ht="12.75" x14ac:dyDescent="0.25">
      <c r="D20" s="42"/>
    </row>
    <row r="21" spans="1:4" ht="12.75" x14ac:dyDescent="0.25">
      <c r="D21" s="42"/>
    </row>
    <row r="22" spans="1:4" ht="12.75" x14ac:dyDescent="0.25">
      <c r="D22" s="42"/>
    </row>
    <row r="23" spans="1:4" ht="12.75" x14ac:dyDescent="0.25">
      <c r="A23" s="34"/>
      <c r="B23" s="29"/>
      <c r="D23" s="42"/>
    </row>
    <row r="24" spans="1:4" ht="12.75" x14ac:dyDescent="0.25">
      <c r="A24" s="34"/>
      <c r="D24" s="42"/>
    </row>
    <row r="25" spans="1:4" ht="12.75" x14ac:dyDescent="0.25">
      <c r="A25" s="34"/>
      <c r="B25" s="29"/>
      <c r="D25" s="42"/>
    </row>
    <row r="26" spans="1:4" ht="12.75" x14ac:dyDescent="0.25">
      <c r="A26" s="34"/>
      <c r="D26" s="42"/>
    </row>
    <row r="27" spans="1:4" ht="12.75" x14ac:dyDescent="0.25">
      <c r="A27" s="34"/>
      <c r="B27" s="29"/>
      <c r="D27" s="42"/>
    </row>
    <row r="28" spans="1:4" ht="12.75" x14ac:dyDescent="0.25">
      <c r="A28" s="125" t="s">
        <v>215</v>
      </c>
      <c r="D28" s="42"/>
    </row>
    <row r="29" spans="1:4" ht="12.75" x14ac:dyDescent="0.25">
      <c r="A29" s="125" t="s">
        <v>468</v>
      </c>
      <c r="B29" s="29"/>
      <c r="D29" s="42"/>
    </row>
    <row r="30" spans="1:4" ht="12.75" x14ac:dyDescent="0.25">
      <c r="D30" s="42"/>
    </row>
    <row r="31" spans="1:4" ht="13.5" hidden="1" thickBot="1" x14ac:dyDescent="0.3">
      <c r="A31" s="43"/>
      <c r="B31" s="44"/>
      <c r="C31" s="45"/>
      <c r="D31" s="46"/>
    </row>
    <row r="32" spans="1:4" ht="12.75" hidden="1" x14ac:dyDescent="0.25"/>
    <row r="33" spans="2:2" ht="12.75" hidden="1" x14ac:dyDescent="0.25"/>
    <row r="34" spans="2:2" ht="12.75" hidden="1" x14ac:dyDescent="0.25">
      <c r="B34" s="29"/>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7">
    <tabColor theme="3"/>
  </sheetPr>
  <dimension ref="A1:R22"/>
  <sheetViews>
    <sheetView showZeros="0" topLeftCell="B1" zoomScale="90" zoomScaleNormal="90" workbookViewId="0">
      <selection activeCell="B20" sqref="B20"/>
    </sheetView>
  </sheetViews>
  <sheetFormatPr baseColWidth="10" defaultColWidth="11.42578125" defaultRowHeight="0" customHeight="1" zeroHeight="1" x14ac:dyDescent="0.25"/>
  <cols>
    <col min="1" max="1" width="11.42578125" hidden="1" customWidth="1"/>
    <col min="2" max="2" width="42.5703125" style="19" customWidth="1"/>
    <col min="3" max="3" width="9" style="18" customWidth="1"/>
    <col min="4" max="5" width="6.5703125" style="18" customWidth="1"/>
    <col min="6" max="6" width="6.7109375" style="18" bestFit="1" customWidth="1"/>
    <col min="7" max="7" width="6.7109375" style="18" customWidth="1"/>
    <col min="8" max="12" width="6.5703125" style="18" customWidth="1"/>
    <col min="13" max="16" width="6.5703125" style="56" customWidth="1"/>
    <col min="17" max="17" width="10.5703125" style="18" customWidth="1"/>
    <col min="18" max="18" width="33.5703125" style="53" customWidth="1"/>
    <col min="19" max="27" width="11.42578125" style="18" customWidth="1"/>
    <col min="28" max="16384" width="11.42578125" style="18"/>
  </cols>
  <sheetData>
    <row r="1" spans="2:18" ht="12.75" customHeight="1" x14ac:dyDescent="0.25"/>
    <row r="2" spans="2:18" ht="12.75" customHeight="1" x14ac:dyDescent="0.25"/>
    <row r="3" spans="2:18" ht="12.75" customHeight="1" x14ac:dyDescent="0.25"/>
    <row r="4" spans="2:18" ht="12.75" customHeight="1" x14ac:dyDescent="0.25"/>
    <row r="5" spans="2:18" s="20" customFormat="1" ht="15.75" x14ac:dyDescent="0.25">
      <c r="B5" s="54"/>
      <c r="C5" s="54"/>
      <c r="D5" s="54"/>
      <c r="E5" s="55"/>
      <c r="F5" s="54"/>
      <c r="G5" s="55"/>
      <c r="H5" s="54"/>
      <c r="I5" s="55"/>
      <c r="J5" s="55"/>
      <c r="K5" s="55"/>
      <c r="L5" s="55"/>
      <c r="M5" s="62"/>
      <c r="N5" s="62"/>
      <c r="O5" s="62"/>
      <c r="P5" s="62"/>
      <c r="Q5" s="47"/>
      <c r="R5" s="53"/>
    </row>
    <row r="6" spans="2:18" ht="15" x14ac:dyDescent="0.25">
      <c r="B6" s="176" t="s">
        <v>96</v>
      </c>
      <c r="C6" s="176"/>
      <c r="D6" s="176"/>
      <c r="E6" s="176"/>
      <c r="F6" s="176"/>
      <c r="G6" s="176"/>
      <c r="H6" s="176"/>
      <c r="I6" s="176"/>
      <c r="J6" s="111"/>
      <c r="K6" s="114"/>
      <c r="L6" s="128"/>
      <c r="M6" s="143"/>
      <c r="N6" s="143"/>
      <c r="O6" s="143"/>
      <c r="P6" s="143"/>
      <c r="Q6" s="48"/>
    </row>
    <row r="7" spans="2:18" ht="15" x14ac:dyDescent="0.25">
      <c r="B7" s="82" t="s">
        <v>58</v>
      </c>
      <c r="C7" s="82">
        <v>2009</v>
      </c>
      <c r="D7" s="82">
        <v>2010</v>
      </c>
      <c r="E7" s="82">
        <v>2011</v>
      </c>
      <c r="F7" s="82">
        <v>2012</v>
      </c>
      <c r="G7" s="82">
        <v>2013</v>
      </c>
      <c r="H7" s="82">
        <v>2014</v>
      </c>
      <c r="I7" s="82">
        <v>2015</v>
      </c>
      <c r="J7" s="82">
        <v>2016</v>
      </c>
      <c r="K7" s="116">
        <v>2017</v>
      </c>
      <c r="L7" s="116">
        <v>2018</v>
      </c>
      <c r="M7" s="116">
        <v>2019</v>
      </c>
      <c r="N7" s="116">
        <v>2020</v>
      </c>
      <c r="O7" s="116">
        <v>2021</v>
      </c>
      <c r="P7" s="116">
        <v>2022</v>
      </c>
      <c r="Q7" s="49"/>
    </row>
    <row r="8" spans="2:18" ht="15" x14ac:dyDescent="0.25">
      <c r="B8" s="80" t="s">
        <v>70</v>
      </c>
      <c r="C8" s="81">
        <v>11</v>
      </c>
      <c r="D8" s="81">
        <v>14</v>
      </c>
      <c r="E8" s="81">
        <v>16</v>
      </c>
      <c r="F8" s="81">
        <v>19</v>
      </c>
      <c r="G8" s="79">
        <v>33</v>
      </c>
      <c r="H8" s="79">
        <v>46</v>
      </c>
      <c r="I8" s="79">
        <v>58</v>
      </c>
      <c r="J8" s="79">
        <v>67</v>
      </c>
      <c r="K8" s="79">
        <v>68</v>
      </c>
      <c r="L8" s="130">
        <f>+K8+5</f>
        <v>73</v>
      </c>
      <c r="M8" s="130">
        <v>79</v>
      </c>
      <c r="N8" s="130">
        <v>82</v>
      </c>
      <c r="O8" s="130">
        <v>82</v>
      </c>
      <c r="P8" s="174"/>
      <c r="Q8" s="50"/>
    </row>
    <row r="9" spans="2:18" ht="24" x14ac:dyDescent="0.25">
      <c r="B9" s="87" t="s">
        <v>71</v>
      </c>
      <c r="C9" s="81">
        <v>1</v>
      </c>
      <c r="D9" s="81">
        <v>1</v>
      </c>
      <c r="E9" s="81">
        <v>3</v>
      </c>
      <c r="F9" s="81">
        <v>3</v>
      </c>
      <c r="G9" s="79">
        <v>3</v>
      </c>
      <c r="H9" s="79">
        <v>4</v>
      </c>
      <c r="I9" s="79">
        <v>4</v>
      </c>
      <c r="J9" s="79">
        <v>6</v>
      </c>
      <c r="K9" s="79">
        <v>7</v>
      </c>
      <c r="L9" s="130">
        <v>7</v>
      </c>
      <c r="M9" s="130">
        <v>7</v>
      </c>
      <c r="N9" s="130">
        <v>7</v>
      </c>
      <c r="O9" s="130">
        <v>7</v>
      </c>
      <c r="P9" s="174"/>
      <c r="Q9" s="50"/>
    </row>
    <row r="10" spans="2:18" ht="15" x14ac:dyDescent="0.25">
      <c r="B10" s="80" t="s">
        <v>72</v>
      </c>
      <c r="C10" s="81">
        <v>5</v>
      </c>
      <c r="D10" s="81">
        <v>7</v>
      </c>
      <c r="E10" s="81">
        <v>10</v>
      </c>
      <c r="F10" s="81">
        <v>12</v>
      </c>
      <c r="G10" s="79">
        <v>13</v>
      </c>
      <c r="H10" s="79">
        <v>14</v>
      </c>
      <c r="I10" s="79">
        <v>14</v>
      </c>
      <c r="J10" s="79">
        <v>21</v>
      </c>
      <c r="K10" s="79">
        <v>23</v>
      </c>
      <c r="L10" s="130">
        <f>+K10+1</f>
        <v>24</v>
      </c>
      <c r="M10" s="130">
        <v>31</v>
      </c>
      <c r="N10" s="130">
        <v>34</v>
      </c>
      <c r="O10" s="130">
        <v>34</v>
      </c>
      <c r="P10" s="174"/>
      <c r="Q10" s="50"/>
    </row>
    <row r="11" spans="2:18" ht="15" x14ac:dyDescent="0.25">
      <c r="B11" s="127" t="s">
        <v>221</v>
      </c>
      <c r="C11" s="127">
        <f t="shared" ref="C11:K11" si="0">+C10+C9+C8</f>
        <v>17</v>
      </c>
      <c r="D11" s="127">
        <f t="shared" si="0"/>
        <v>22</v>
      </c>
      <c r="E11" s="127">
        <f t="shared" si="0"/>
        <v>29</v>
      </c>
      <c r="F11" s="127">
        <f t="shared" si="0"/>
        <v>34</v>
      </c>
      <c r="G11" s="127">
        <f t="shared" si="0"/>
        <v>49</v>
      </c>
      <c r="H11" s="127">
        <f t="shared" si="0"/>
        <v>64</v>
      </c>
      <c r="I11" s="127">
        <f t="shared" si="0"/>
        <v>76</v>
      </c>
      <c r="J11" s="127">
        <f t="shared" si="0"/>
        <v>94</v>
      </c>
      <c r="K11" s="127">
        <f t="shared" si="0"/>
        <v>98</v>
      </c>
      <c r="L11" s="131">
        <f>+L10+L9+L8</f>
        <v>104</v>
      </c>
      <c r="M11" s="131">
        <f>+M10+M9+M8</f>
        <v>117</v>
      </c>
      <c r="N11" s="131">
        <f>+N10+N9+N8</f>
        <v>123</v>
      </c>
      <c r="O11" s="131">
        <f>+O10+O9+O8</f>
        <v>123</v>
      </c>
      <c r="P11" s="175"/>
      <c r="Q11" s="50"/>
    </row>
    <row r="12" spans="2:18" ht="15" x14ac:dyDescent="0.25">
      <c r="B12" s="80" t="s">
        <v>216</v>
      </c>
      <c r="C12" s="81"/>
      <c r="D12" s="81"/>
      <c r="E12" s="81"/>
      <c r="F12" s="81"/>
      <c r="G12" s="79"/>
      <c r="H12" s="79" t="s">
        <v>212</v>
      </c>
      <c r="I12" s="79" t="s">
        <v>212</v>
      </c>
      <c r="J12" s="79">
        <v>45</v>
      </c>
      <c r="K12" s="79">
        <v>45</v>
      </c>
      <c r="L12" s="79">
        <v>45</v>
      </c>
      <c r="M12" s="79">
        <v>45</v>
      </c>
      <c r="N12" s="79">
        <v>45</v>
      </c>
      <c r="O12" s="79">
        <v>45</v>
      </c>
      <c r="P12" s="174"/>
      <c r="Q12" s="50"/>
    </row>
    <row r="13" spans="2:18" ht="15" x14ac:dyDescent="0.25">
      <c r="B13" s="18"/>
      <c r="Q13" s="51"/>
    </row>
    <row r="14" spans="2:18" ht="15" x14ac:dyDescent="0.25">
      <c r="B14" s="77" t="s">
        <v>60</v>
      </c>
      <c r="C14" s="78"/>
      <c r="D14" s="78"/>
      <c r="E14" s="76"/>
      <c r="F14" s="76"/>
      <c r="G14" s="75"/>
      <c r="H14" s="75"/>
      <c r="I14" s="75"/>
      <c r="J14" s="75"/>
      <c r="K14" s="75"/>
      <c r="L14" s="75"/>
      <c r="M14" s="75"/>
      <c r="N14" s="75"/>
      <c r="O14" s="75"/>
      <c r="P14" s="75"/>
      <c r="Q14" s="52"/>
    </row>
    <row r="15" spans="2:18" ht="15" x14ac:dyDescent="0.25">
      <c r="B15" s="70" t="s">
        <v>69</v>
      </c>
      <c r="C15" s="70"/>
      <c r="D15" s="70"/>
      <c r="E15" s="70"/>
      <c r="F15" s="70"/>
      <c r="G15" s="70"/>
      <c r="H15" s="70"/>
      <c r="I15" s="70"/>
      <c r="J15" s="70"/>
      <c r="K15" s="70"/>
      <c r="L15" s="70"/>
      <c r="M15" s="70"/>
      <c r="N15" s="70"/>
      <c r="O15" s="70"/>
      <c r="P15" s="70"/>
    </row>
    <row r="16" spans="2:18" ht="15" x14ac:dyDescent="0.25">
      <c r="B16" s="68"/>
      <c r="C16" s="71"/>
      <c r="D16" s="72"/>
      <c r="E16" s="72"/>
      <c r="F16" s="72"/>
      <c r="G16" s="72"/>
      <c r="H16" s="72"/>
      <c r="I16" s="72"/>
      <c r="J16" s="72"/>
      <c r="K16" s="72"/>
      <c r="L16" s="72"/>
      <c r="M16" s="72"/>
      <c r="N16" s="72"/>
      <c r="O16" s="72"/>
      <c r="P16" s="72"/>
    </row>
    <row r="17" spans="2:16" ht="15" x14ac:dyDescent="0.25">
      <c r="B17" s="68"/>
      <c r="C17" s="71"/>
      <c r="D17" s="72"/>
      <c r="E17" s="72"/>
      <c r="F17" s="72"/>
      <c r="G17" s="72"/>
      <c r="H17" s="72"/>
      <c r="I17" s="72"/>
      <c r="J17" s="72"/>
      <c r="K17" s="72"/>
      <c r="L17" s="72"/>
      <c r="M17" s="72"/>
      <c r="N17" s="72"/>
      <c r="O17" s="72"/>
      <c r="P17" s="72"/>
    </row>
    <row r="18" spans="2:16" ht="15" x14ac:dyDescent="0.25">
      <c r="B18" s="70"/>
      <c r="C18" s="73"/>
      <c r="D18" s="74"/>
      <c r="E18" s="74"/>
      <c r="F18" s="74"/>
      <c r="G18" s="74"/>
      <c r="H18" s="74"/>
      <c r="I18" s="74"/>
      <c r="J18" s="74"/>
      <c r="K18" s="74"/>
      <c r="L18" s="74"/>
      <c r="M18" s="74"/>
      <c r="N18" s="74"/>
      <c r="O18" s="74"/>
      <c r="P18" s="74"/>
    </row>
    <row r="19" spans="2:16" ht="15" x14ac:dyDescent="0.25">
      <c r="B19" s="125" t="s">
        <v>215</v>
      </c>
      <c r="C19" s="71"/>
      <c r="D19" s="72"/>
      <c r="E19" s="72"/>
      <c r="F19" s="72"/>
      <c r="G19" s="72"/>
      <c r="H19" s="72"/>
      <c r="I19" s="72"/>
      <c r="J19" s="72"/>
      <c r="K19" s="72"/>
      <c r="L19" s="72"/>
      <c r="M19" s="72"/>
      <c r="N19" s="72"/>
      <c r="O19" s="72"/>
      <c r="P19" s="72"/>
    </row>
    <row r="20" spans="2:16" ht="15" x14ac:dyDescent="0.25">
      <c r="B20" s="125" t="s">
        <v>468</v>
      </c>
    </row>
    <row r="21" spans="2:16" ht="12.75" customHeight="1" x14ac:dyDescent="0.25">
      <c r="B21" s="125" t="s">
        <v>489</v>
      </c>
    </row>
    <row r="22" spans="2:16" ht="12.75" customHeight="1" x14ac:dyDescent="0.25"/>
  </sheetData>
  <mergeCells count="1">
    <mergeCell ref="B6:I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N190"/>
  <sheetViews>
    <sheetView topLeftCell="A125" zoomScale="80" zoomScaleNormal="80" workbookViewId="0">
      <selection activeCell="A156" sqref="A156"/>
    </sheetView>
  </sheetViews>
  <sheetFormatPr baseColWidth="10" defaultColWidth="0" defaultRowHeight="15" zeroHeight="1" x14ac:dyDescent="0.25"/>
  <cols>
    <col min="1" max="2" width="11.5703125" style="122" customWidth="1"/>
    <col min="3" max="4" width="11.5703125" style="145" customWidth="1"/>
    <col min="5" max="8" width="11.5703125" style="122" customWidth="1"/>
    <col min="9" max="9" width="88.85546875" style="122" customWidth="1"/>
    <col min="10" max="10" width="29.85546875" style="123" customWidth="1"/>
    <col min="11" max="11" width="38.28515625" style="139" bestFit="1" customWidth="1"/>
    <col min="12" max="12" width="22.42578125" style="123" customWidth="1"/>
    <col min="13" max="13" width="32.140625" style="53" customWidth="1"/>
    <col min="14" max="14" width="0" hidden="1" customWidth="1"/>
    <col min="15" max="16384" width="11.42578125" hidden="1"/>
  </cols>
  <sheetData>
    <row r="1" spans="1:13" x14ac:dyDescent="0.25">
      <c r="C1" s="144"/>
      <c r="D1" s="144"/>
    </row>
    <row r="2" spans="1:13" x14ac:dyDescent="0.25"/>
    <row r="3" spans="1:13" x14ac:dyDescent="0.25">
      <c r="A3" s="177" t="s">
        <v>213</v>
      </c>
      <c r="B3" s="177"/>
      <c r="C3" s="177"/>
      <c r="D3" s="177"/>
      <c r="E3" s="177"/>
      <c r="F3" s="177"/>
      <c r="G3" s="177"/>
      <c r="H3" s="177"/>
      <c r="I3" s="177"/>
      <c r="J3" s="177"/>
      <c r="K3" s="177"/>
      <c r="L3" s="136"/>
    </row>
    <row r="4" spans="1:13" s="117" customFormat="1" ht="48" x14ac:dyDescent="0.25">
      <c r="A4" s="119" t="s">
        <v>97</v>
      </c>
      <c r="B4" s="119" t="s">
        <v>233</v>
      </c>
      <c r="C4" s="119" t="s">
        <v>207</v>
      </c>
      <c r="D4" s="119" t="s">
        <v>232</v>
      </c>
      <c r="E4" s="119" t="s">
        <v>208</v>
      </c>
      <c r="F4" s="119" t="s">
        <v>209</v>
      </c>
      <c r="G4" s="119" t="s">
        <v>210</v>
      </c>
      <c r="H4" s="119" t="s">
        <v>211</v>
      </c>
      <c r="I4" s="119" t="s">
        <v>98</v>
      </c>
      <c r="J4" s="120" t="s">
        <v>99</v>
      </c>
      <c r="K4" s="140" t="s">
        <v>100</v>
      </c>
      <c r="L4" s="137"/>
      <c r="M4" s="53"/>
    </row>
    <row r="5" spans="1:13" ht="36" x14ac:dyDescent="0.25">
      <c r="A5" s="81">
        <v>2013</v>
      </c>
      <c r="B5" s="81">
        <v>2</v>
      </c>
      <c r="C5" s="146" t="s">
        <v>101</v>
      </c>
      <c r="D5" s="146" t="s">
        <v>234</v>
      </c>
      <c r="E5" s="81" t="s">
        <v>102</v>
      </c>
      <c r="F5" s="81" t="s">
        <v>103</v>
      </c>
      <c r="G5" s="81" t="s">
        <v>103</v>
      </c>
      <c r="H5" s="81" t="s">
        <v>103</v>
      </c>
      <c r="I5" s="118" t="s">
        <v>104</v>
      </c>
      <c r="J5" s="126">
        <v>41437</v>
      </c>
      <c r="K5" s="141" t="s">
        <v>235</v>
      </c>
      <c r="L5" s="76"/>
    </row>
    <row r="6" spans="1:13" ht="24" x14ac:dyDescent="0.25">
      <c r="A6" s="81">
        <v>2013</v>
      </c>
      <c r="B6" s="81">
        <v>3</v>
      </c>
      <c r="C6" s="146" t="s">
        <v>101</v>
      </c>
      <c r="D6" s="146" t="s">
        <v>236</v>
      </c>
      <c r="E6" s="81" t="s">
        <v>102</v>
      </c>
      <c r="F6" s="81" t="s">
        <v>102</v>
      </c>
      <c r="G6" s="81" t="s">
        <v>103</v>
      </c>
      <c r="H6" s="81" t="s">
        <v>103</v>
      </c>
      <c r="I6" s="118" t="s">
        <v>105</v>
      </c>
      <c r="J6" s="126">
        <v>41339</v>
      </c>
      <c r="K6" s="142" t="s">
        <v>237</v>
      </c>
      <c r="L6" s="76"/>
    </row>
    <row r="7" spans="1:13" ht="36" x14ac:dyDescent="0.25">
      <c r="A7" s="81" t="s">
        <v>212</v>
      </c>
      <c r="B7" s="81">
        <v>4</v>
      </c>
      <c r="C7" s="146" t="s">
        <v>106</v>
      </c>
      <c r="D7" s="146" t="s">
        <v>238</v>
      </c>
      <c r="E7" s="81" t="s">
        <v>103</v>
      </c>
      <c r="F7" s="81" t="s">
        <v>102</v>
      </c>
      <c r="G7" s="81" t="s">
        <v>103</v>
      </c>
      <c r="H7" s="81" t="s">
        <v>103</v>
      </c>
      <c r="I7" s="118" t="s">
        <v>107</v>
      </c>
      <c r="J7" s="81" t="s">
        <v>239</v>
      </c>
      <c r="K7" s="142" t="s">
        <v>108</v>
      </c>
      <c r="L7" s="76"/>
    </row>
    <row r="8" spans="1:13" ht="48" x14ac:dyDescent="0.25">
      <c r="A8" s="81">
        <v>1997</v>
      </c>
      <c r="B8" s="81">
        <v>5</v>
      </c>
      <c r="C8" s="146" t="s">
        <v>106</v>
      </c>
      <c r="D8" s="146" t="s">
        <v>240</v>
      </c>
      <c r="E8" s="81" t="s">
        <v>241</v>
      </c>
      <c r="F8" s="81" t="s">
        <v>103</v>
      </c>
      <c r="G8" s="81" t="s">
        <v>103</v>
      </c>
      <c r="H8" s="81" t="s">
        <v>103</v>
      </c>
      <c r="I8" s="118" t="s">
        <v>109</v>
      </c>
      <c r="J8" s="126">
        <v>35543</v>
      </c>
      <c r="K8" s="142" t="s">
        <v>108</v>
      </c>
      <c r="L8" s="76"/>
    </row>
    <row r="9" spans="1:13" ht="72" x14ac:dyDescent="0.25">
      <c r="A9" s="81">
        <v>2010</v>
      </c>
      <c r="B9" s="81">
        <v>6</v>
      </c>
      <c r="C9" s="146" t="s">
        <v>106</v>
      </c>
      <c r="D9" s="146" t="s">
        <v>242</v>
      </c>
      <c r="E9" s="81" t="s">
        <v>102</v>
      </c>
      <c r="F9" s="81" t="s">
        <v>102</v>
      </c>
      <c r="G9" s="81" t="s">
        <v>103</v>
      </c>
      <c r="H9" s="81" t="s">
        <v>103</v>
      </c>
      <c r="I9" s="118" t="s">
        <v>110</v>
      </c>
      <c r="J9" s="126">
        <v>40461</v>
      </c>
      <c r="K9" s="142" t="s">
        <v>108</v>
      </c>
      <c r="L9" s="76"/>
    </row>
    <row r="10" spans="1:13" ht="48" x14ac:dyDescent="0.25">
      <c r="A10" s="81">
        <v>2014</v>
      </c>
      <c r="B10" s="81">
        <v>7</v>
      </c>
      <c r="C10" s="146" t="s">
        <v>101</v>
      </c>
      <c r="D10" s="146" t="s">
        <v>243</v>
      </c>
      <c r="E10" s="81" t="s">
        <v>102</v>
      </c>
      <c r="F10" s="81" t="s">
        <v>103</v>
      </c>
      <c r="G10" s="81" t="s">
        <v>103</v>
      </c>
      <c r="H10" s="81" t="s">
        <v>103</v>
      </c>
      <c r="I10" s="118" t="s">
        <v>111</v>
      </c>
      <c r="J10" s="126">
        <v>41948</v>
      </c>
      <c r="K10" s="142" t="s">
        <v>244</v>
      </c>
      <c r="L10" s="76"/>
    </row>
    <row r="11" spans="1:13" ht="60" x14ac:dyDescent="0.25">
      <c r="A11" s="81">
        <v>2006</v>
      </c>
      <c r="B11" s="81">
        <v>8</v>
      </c>
      <c r="C11" s="146" t="s">
        <v>106</v>
      </c>
      <c r="D11" s="146" t="s">
        <v>245</v>
      </c>
      <c r="E11" s="81" t="s">
        <v>102</v>
      </c>
      <c r="F11" s="81" t="s">
        <v>102</v>
      </c>
      <c r="G11" s="81" t="s">
        <v>102</v>
      </c>
      <c r="H11" s="81" t="s">
        <v>103</v>
      </c>
      <c r="I11" s="118" t="s">
        <v>112</v>
      </c>
      <c r="J11" s="126">
        <v>38768</v>
      </c>
      <c r="K11" s="142" t="s">
        <v>108</v>
      </c>
      <c r="L11" s="76"/>
    </row>
    <row r="12" spans="1:13" ht="24" x14ac:dyDescent="0.25">
      <c r="A12" s="81">
        <v>2004</v>
      </c>
      <c r="B12" s="81">
        <v>10</v>
      </c>
      <c r="C12" s="146" t="s">
        <v>101</v>
      </c>
      <c r="D12" s="146" t="s">
        <v>246</v>
      </c>
      <c r="E12" s="81" t="s">
        <v>102</v>
      </c>
      <c r="F12" s="81" t="s">
        <v>103</v>
      </c>
      <c r="G12" s="81" t="s">
        <v>103</v>
      </c>
      <c r="H12" s="81" t="s">
        <v>103</v>
      </c>
      <c r="I12" s="118" t="s">
        <v>113</v>
      </c>
      <c r="J12" s="126">
        <v>38142</v>
      </c>
      <c r="K12" s="142" t="s">
        <v>114</v>
      </c>
      <c r="L12" s="76"/>
    </row>
    <row r="13" spans="1:13" ht="36" x14ac:dyDescent="0.25">
      <c r="A13" s="81">
        <v>2007</v>
      </c>
      <c r="B13" s="81">
        <v>11</v>
      </c>
      <c r="C13" s="146" t="s">
        <v>101</v>
      </c>
      <c r="D13" s="146" t="s">
        <v>247</v>
      </c>
      <c r="E13" s="81" t="s">
        <v>102</v>
      </c>
      <c r="F13" s="81" t="s">
        <v>102</v>
      </c>
      <c r="G13" s="81" t="s">
        <v>103</v>
      </c>
      <c r="H13" s="81" t="s">
        <v>103</v>
      </c>
      <c r="I13" s="118" t="s">
        <v>115</v>
      </c>
      <c r="J13" s="126">
        <v>39167</v>
      </c>
      <c r="K13" s="142" t="s">
        <v>108</v>
      </c>
      <c r="L13" s="76"/>
    </row>
    <row r="14" spans="1:13" ht="24" x14ac:dyDescent="0.25">
      <c r="A14" s="81" t="s">
        <v>212</v>
      </c>
      <c r="B14" s="81">
        <v>14</v>
      </c>
      <c r="C14" s="146" t="s">
        <v>106</v>
      </c>
      <c r="D14" s="146" t="s">
        <v>248</v>
      </c>
      <c r="E14" s="81" t="s">
        <v>103</v>
      </c>
      <c r="F14" s="81" t="s">
        <v>103</v>
      </c>
      <c r="G14" s="81" t="s">
        <v>103</v>
      </c>
      <c r="H14" s="81" t="s">
        <v>103</v>
      </c>
      <c r="I14" s="118" t="s">
        <v>116</v>
      </c>
      <c r="J14" s="81" t="s">
        <v>239</v>
      </c>
      <c r="K14" s="142" t="s">
        <v>108</v>
      </c>
      <c r="L14" s="76"/>
    </row>
    <row r="15" spans="1:13" ht="24" x14ac:dyDescent="0.25">
      <c r="A15" s="81">
        <v>2007</v>
      </c>
      <c r="B15" s="81">
        <v>15</v>
      </c>
      <c r="C15" s="146" t="s">
        <v>106</v>
      </c>
      <c r="D15" s="146" t="s">
        <v>249</v>
      </c>
      <c r="E15" s="81" t="s">
        <v>102</v>
      </c>
      <c r="F15" s="81" t="s">
        <v>102</v>
      </c>
      <c r="G15" s="81" t="s">
        <v>102</v>
      </c>
      <c r="H15" s="81" t="s">
        <v>103</v>
      </c>
      <c r="I15" s="118" t="s">
        <v>117</v>
      </c>
      <c r="J15" s="126">
        <v>39435</v>
      </c>
      <c r="K15" s="142" t="s">
        <v>108</v>
      </c>
      <c r="L15" s="76"/>
    </row>
    <row r="16" spans="1:13" ht="48" x14ac:dyDescent="0.25">
      <c r="A16" s="81">
        <v>2013</v>
      </c>
      <c r="B16" s="81">
        <v>16</v>
      </c>
      <c r="C16" s="146" t="s">
        <v>106</v>
      </c>
      <c r="D16" s="146" t="s">
        <v>250</v>
      </c>
      <c r="E16" s="81" t="s">
        <v>102</v>
      </c>
      <c r="F16" s="81" t="s">
        <v>102</v>
      </c>
      <c r="G16" s="81" t="s">
        <v>103</v>
      </c>
      <c r="H16" s="81" t="s">
        <v>102</v>
      </c>
      <c r="I16" s="118" t="s">
        <v>118</v>
      </c>
      <c r="J16" s="126">
        <v>41444</v>
      </c>
      <c r="K16" s="142" t="s">
        <v>108</v>
      </c>
      <c r="L16" s="76"/>
    </row>
    <row r="17" spans="1:12" ht="36" x14ac:dyDescent="0.25">
      <c r="A17" s="81">
        <v>1998</v>
      </c>
      <c r="B17" s="81">
        <v>17</v>
      </c>
      <c r="C17" s="146" t="s">
        <v>106</v>
      </c>
      <c r="D17" s="146" t="s">
        <v>251</v>
      </c>
      <c r="E17" s="81" t="s">
        <v>102</v>
      </c>
      <c r="F17" s="81" t="s">
        <v>102</v>
      </c>
      <c r="G17" s="81" t="s">
        <v>102</v>
      </c>
      <c r="H17" s="81" t="s">
        <v>103</v>
      </c>
      <c r="I17" s="118" t="s">
        <v>119</v>
      </c>
      <c r="J17" s="126">
        <v>36112</v>
      </c>
      <c r="K17" s="142" t="s">
        <v>108</v>
      </c>
      <c r="L17" s="76"/>
    </row>
    <row r="18" spans="1:12" ht="60" x14ac:dyDescent="0.25">
      <c r="A18" s="81" t="s">
        <v>212</v>
      </c>
      <c r="B18" s="81">
        <v>18</v>
      </c>
      <c r="C18" s="146" t="s">
        <v>106</v>
      </c>
      <c r="D18" s="146" t="s">
        <v>252</v>
      </c>
      <c r="E18" s="81" t="s">
        <v>102</v>
      </c>
      <c r="F18" s="81" t="s">
        <v>102</v>
      </c>
      <c r="G18" s="81" t="s">
        <v>103</v>
      </c>
      <c r="H18" s="81" t="s">
        <v>103</v>
      </c>
      <c r="I18" s="118" t="s">
        <v>120</v>
      </c>
      <c r="J18" s="81" t="s">
        <v>239</v>
      </c>
      <c r="K18" s="142" t="s">
        <v>108</v>
      </c>
      <c r="L18" s="76"/>
    </row>
    <row r="19" spans="1:12" ht="36" x14ac:dyDescent="0.25">
      <c r="A19" s="81" t="s">
        <v>212</v>
      </c>
      <c r="B19" s="81">
        <v>21</v>
      </c>
      <c r="C19" s="146" t="s">
        <v>106</v>
      </c>
      <c r="D19" s="146" t="s">
        <v>253</v>
      </c>
      <c r="E19" s="81" t="s">
        <v>102</v>
      </c>
      <c r="F19" s="81" t="s">
        <v>103</v>
      </c>
      <c r="G19" s="81" t="s">
        <v>103</v>
      </c>
      <c r="H19" s="81" t="s">
        <v>102</v>
      </c>
      <c r="I19" s="118" t="s">
        <v>121</v>
      </c>
      <c r="J19" s="81" t="s">
        <v>239</v>
      </c>
      <c r="K19" s="142" t="s">
        <v>108</v>
      </c>
      <c r="L19" s="76"/>
    </row>
    <row r="20" spans="1:12" ht="24" x14ac:dyDescent="0.25">
      <c r="A20" s="81">
        <v>2010</v>
      </c>
      <c r="B20" s="81">
        <v>23</v>
      </c>
      <c r="C20" s="146" t="s">
        <v>106</v>
      </c>
      <c r="D20" s="146" t="s">
        <v>254</v>
      </c>
      <c r="E20" s="81" t="s">
        <v>102</v>
      </c>
      <c r="F20" s="81" t="s">
        <v>103</v>
      </c>
      <c r="G20" s="81" t="s">
        <v>102</v>
      </c>
      <c r="H20" s="81" t="s">
        <v>103</v>
      </c>
      <c r="I20" s="118" t="s">
        <v>122</v>
      </c>
      <c r="J20" s="126">
        <v>40518</v>
      </c>
      <c r="K20" s="142">
        <v>42710</v>
      </c>
      <c r="L20" s="76"/>
    </row>
    <row r="21" spans="1:12" ht="36" x14ac:dyDescent="0.25">
      <c r="A21" s="81" t="s">
        <v>212</v>
      </c>
      <c r="B21" s="81">
        <v>24</v>
      </c>
      <c r="C21" s="146" t="s">
        <v>106</v>
      </c>
      <c r="D21" s="146" t="s">
        <v>255</v>
      </c>
      <c r="E21" s="81" t="s">
        <v>102</v>
      </c>
      <c r="F21" s="81" t="s">
        <v>103</v>
      </c>
      <c r="G21" s="81" t="s">
        <v>103</v>
      </c>
      <c r="H21" s="81" t="s">
        <v>103</v>
      </c>
      <c r="I21" s="118" t="s">
        <v>123</v>
      </c>
      <c r="J21" s="81" t="s">
        <v>239</v>
      </c>
      <c r="K21" s="142" t="s">
        <v>108</v>
      </c>
      <c r="L21" s="76"/>
    </row>
    <row r="22" spans="1:12" ht="36" x14ac:dyDescent="0.25">
      <c r="A22" s="81">
        <v>2013</v>
      </c>
      <c r="B22" s="81">
        <v>25</v>
      </c>
      <c r="C22" s="146" t="s">
        <v>124</v>
      </c>
      <c r="D22" s="146" t="s">
        <v>256</v>
      </c>
      <c r="E22" s="81" t="s">
        <v>102</v>
      </c>
      <c r="F22" s="81" t="s">
        <v>103</v>
      </c>
      <c r="G22" s="81" t="s">
        <v>103</v>
      </c>
      <c r="H22" s="81" t="s">
        <v>103</v>
      </c>
      <c r="I22" s="118" t="s">
        <v>125</v>
      </c>
      <c r="J22" s="126">
        <v>41432</v>
      </c>
      <c r="K22" s="142">
        <v>43258</v>
      </c>
      <c r="L22" s="76"/>
    </row>
    <row r="23" spans="1:12" ht="48" x14ac:dyDescent="0.25">
      <c r="A23" s="81">
        <v>2012</v>
      </c>
      <c r="B23" s="81">
        <v>28</v>
      </c>
      <c r="C23" s="146" t="s">
        <v>106</v>
      </c>
      <c r="D23" s="146" t="s">
        <v>257</v>
      </c>
      <c r="E23" s="81" t="s">
        <v>103</v>
      </c>
      <c r="F23" s="81" t="s">
        <v>103</v>
      </c>
      <c r="G23" s="81" t="s">
        <v>103</v>
      </c>
      <c r="H23" s="81" t="s">
        <v>103</v>
      </c>
      <c r="I23" s="118" t="s">
        <v>126</v>
      </c>
      <c r="J23" s="126">
        <v>41211</v>
      </c>
      <c r="K23" s="142" t="s">
        <v>258</v>
      </c>
      <c r="L23" s="76"/>
    </row>
    <row r="24" spans="1:12" ht="24" x14ac:dyDescent="0.25">
      <c r="A24" s="81">
        <v>2012</v>
      </c>
      <c r="B24" s="81">
        <v>29</v>
      </c>
      <c r="C24" s="146" t="s">
        <v>106</v>
      </c>
      <c r="D24" s="146" t="s">
        <v>259</v>
      </c>
      <c r="E24" s="81" t="s">
        <v>103</v>
      </c>
      <c r="F24" s="81" t="s">
        <v>103</v>
      </c>
      <c r="G24" s="81" t="s">
        <v>103</v>
      </c>
      <c r="H24" s="81" t="s">
        <v>103</v>
      </c>
      <c r="I24" s="118" t="s">
        <v>127</v>
      </c>
      <c r="J24" s="126">
        <v>41022</v>
      </c>
      <c r="K24" s="142" t="s">
        <v>260</v>
      </c>
      <c r="L24" s="76"/>
    </row>
    <row r="25" spans="1:12" ht="48" x14ac:dyDescent="0.25">
      <c r="A25" s="81">
        <v>2007</v>
      </c>
      <c r="B25" s="81">
        <v>30</v>
      </c>
      <c r="C25" s="146" t="s">
        <v>106</v>
      </c>
      <c r="D25" s="146" t="s">
        <v>261</v>
      </c>
      <c r="E25" s="81" t="s">
        <v>102</v>
      </c>
      <c r="F25" s="81" t="s">
        <v>103</v>
      </c>
      <c r="G25" s="81" t="s">
        <v>103</v>
      </c>
      <c r="H25" s="81" t="s">
        <v>103</v>
      </c>
      <c r="I25" s="118" t="s">
        <v>128</v>
      </c>
      <c r="J25" s="126">
        <v>39164</v>
      </c>
      <c r="K25" s="142" t="s">
        <v>129</v>
      </c>
      <c r="L25" s="76"/>
    </row>
    <row r="26" spans="1:12" ht="24" x14ac:dyDescent="0.25">
      <c r="A26" s="81">
        <v>2007</v>
      </c>
      <c r="B26" s="81">
        <v>34</v>
      </c>
      <c r="C26" s="146" t="s">
        <v>106</v>
      </c>
      <c r="D26" s="146" t="s">
        <v>262</v>
      </c>
      <c r="E26" s="81" t="s">
        <v>102</v>
      </c>
      <c r="F26" s="81" t="s">
        <v>102</v>
      </c>
      <c r="G26" s="81" t="s">
        <v>103</v>
      </c>
      <c r="H26" s="81" t="s">
        <v>103</v>
      </c>
      <c r="I26" s="118" t="s">
        <v>130</v>
      </c>
      <c r="J26" s="126">
        <v>39350</v>
      </c>
      <c r="K26" s="142" t="s">
        <v>131</v>
      </c>
      <c r="L26" s="76"/>
    </row>
    <row r="27" spans="1:12" ht="60" x14ac:dyDescent="0.25">
      <c r="A27" s="81">
        <v>2007</v>
      </c>
      <c r="B27" s="81">
        <v>35</v>
      </c>
      <c r="C27" s="146" t="s">
        <v>106</v>
      </c>
      <c r="D27" s="146" t="s">
        <v>263</v>
      </c>
      <c r="E27" s="81" t="s">
        <v>103</v>
      </c>
      <c r="F27" s="81" t="s">
        <v>102</v>
      </c>
      <c r="G27" s="81" t="s">
        <v>103</v>
      </c>
      <c r="H27" s="81" t="s">
        <v>103</v>
      </c>
      <c r="I27" s="118" t="s">
        <v>132</v>
      </c>
      <c r="J27" s="126">
        <v>39155</v>
      </c>
      <c r="K27" s="142" t="s">
        <v>114</v>
      </c>
      <c r="L27" s="76"/>
    </row>
    <row r="28" spans="1:12" ht="24" x14ac:dyDescent="0.25">
      <c r="A28" s="81">
        <v>2011</v>
      </c>
      <c r="B28" s="81">
        <v>40</v>
      </c>
      <c r="C28" s="146" t="s">
        <v>106</v>
      </c>
      <c r="D28" s="146" t="s">
        <v>264</v>
      </c>
      <c r="E28" s="81" t="s">
        <v>102</v>
      </c>
      <c r="F28" s="81" t="s">
        <v>103</v>
      </c>
      <c r="G28" s="81" t="s">
        <v>103</v>
      </c>
      <c r="H28" s="81" t="s">
        <v>103</v>
      </c>
      <c r="I28" s="118" t="s">
        <v>265</v>
      </c>
      <c r="J28" s="126" t="s">
        <v>266</v>
      </c>
      <c r="K28" s="142" t="s">
        <v>267</v>
      </c>
      <c r="L28" s="76"/>
    </row>
    <row r="29" spans="1:12" ht="72" x14ac:dyDescent="0.25">
      <c r="A29" s="81">
        <v>2013</v>
      </c>
      <c r="B29" s="81">
        <v>41</v>
      </c>
      <c r="C29" s="146" t="s">
        <v>106</v>
      </c>
      <c r="D29" s="146" t="s">
        <v>268</v>
      </c>
      <c r="E29" s="81" t="s">
        <v>102</v>
      </c>
      <c r="F29" s="81" t="s">
        <v>103</v>
      </c>
      <c r="G29" s="81" t="s">
        <v>102</v>
      </c>
      <c r="H29" s="81" t="s">
        <v>103</v>
      </c>
      <c r="I29" s="118" t="s">
        <v>269</v>
      </c>
      <c r="J29" s="126">
        <v>41443</v>
      </c>
      <c r="K29" s="142" t="s">
        <v>114</v>
      </c>
      <c r="L29" s="76"/>
    </row>
    <row r="30" spans="1:12" ht="60" x14ac:dyDescent="0.25">
      <c r="A30" s="81">
        <v>2013</v>
      </c>
      <c r="B30" s="81">
        <v>42</v>
      </c>
      <c r="C30" s="146" t="s">
        <v>106</v>
      </c>
      <c r="D30" s="146" t="s">
        <v>270</v>
      </c>
      <c r="E30" s="81" t="s">
        <v>103</v>
      </c>
      <c r="F30" s="81" t="s">
        <v>102</v>
      </c>
      <c r="G30" s="81" t="s">
        <v>103</v>
      </c>
      <c r="H30" s="81" t="s">
        <v>102</v>
      </c>
      <c r="I30" s="118" t="s">
        <v>133</v>
      </c>
      <c r="J30" s="126" t="s">
        <v>134</v>
      </c>
      <c r="K30" s="142" t="s">
        <v>271</v>
      </c>
      <c r="L30" s="76"/>
    </row>
    <row r="31" spans="1:12" ht="48" x14ac:dyDescent="0.25">
      <c r="A31" s="81">
        <v>2013</v>
      </c>
      <c r="B31" s="81">
        <v>43</v>
      </c>
      <c r="C31" s="146" t="s">
        <v>106</v>
      </c>
      <c r="D31" s="146" t="s">
        <v>272</v>
      </c>
      <c r="E31" s="81" t="s">
        <v>103</v>
      </c>
      <c r="F31" s="81" t="s">
        <v>102</v>
      </c>
      <c r="G31" s="81" t="s">
        <v>103</v>
      </c>
      <c r="H31" s="81" t="s">
        <v>103</v>
      </c>
      <c r="I31" s="118" t="s">
        <v>135</v>
      </c>
      <c r="J31" s="126" t="s">
        <v>136</v>
      </c>
      <c r="K31" s="142" t="s">
        <v>137</v>
      </c>
      <c r="L31" s="76"/>
    </row>
    <row r="32" spans="1:12" ht="36" x14ac:dyDescent="0.25">
      <c r="A32" s="81">
        <v>2013</v>
      </c>
      <c r="B32" s="81">
        <v>44</v>
      </c>
      <c r="C32" s="146" t="s">
        <v>106</v>
      </c>
      <c r="D32" s="146" t="s">
        <v>273</v>
      </c>
      <c r="E32" s="81" t="s">
        <v>102</v>
      </c>
      <c r="F32" s="81" t="s">
        <v>102</v>
      </c>
      <c r="G32" s="81" t="s">
        <v>102</v>
      </c>
      <c r="H32" s="81" t="s">
        <v>103</v>
      </c>
      <c r="I32" s="118" t="s">
        <v>138</v>
      </c>
      <c r="J32" s="126" t="s">
        <v>136</v>
      </c>
      <c r="K32" s="142" t="s">
        <v>274</v>
      </c>
      <c r="L32" s="76"/>
    </row>
    <row r="33" spans="1:12" ht="48" x14ac:dyDescent="0.25">
      <c r="A33" s="81">
        <v>2013</v>
      </c>
      <c r="B33" s="81">
        <v>45</v>
      </c>
      <c r="C33" s="146" t="s">
        <v>106</v>
      </c>
      <c r="D33" s="146" t="s">
        <v>275</v>
      </c>
      <c r="E33" s="81" t="s">
        <v>102</v>
      </c>
      <c r="F33" s="81" t="s">
        <v>102</v>
      </c>
      <c r="G33" s="81" t="s">
        <v>102</v>
      </c>
      <c r="H33" s="81" t="s">
        <v>103</v>
      </c>
      <c r="I33" s="118" t="s">
        <v>139</v>
      </c>
      <c r="J33" s="126" t="s">
        <v>140</v>
      </c>
      <c r="K33" s="142" t="s">
        <v>276</v>
      </c>
      <c r="L33" s="76"/>
    </row>
    <row r="34" spans="1:12" ht="48" x14ac:dyDescent="0.25">
      <c r="A34" s="81">
        <v>2013</v>
      </c>
      <c r="B34" s="81">
        <v>46</v>
      </c>
      <c r="C34" s="146" t="s">
        <v>106</v>
      </c>
      <c r="D34" s="146" t="s">
        <v>277</v>
      </c>
      <c r="E34" s="81" t="s">
        <v>102</v>
      </c>
      <c r="F34" s="81" t="s">
        <v>102</v>
      </c>
      <c r="G34" s="81" t="s">
        <v>103</v>
      </c>
      <c r="H34" s="81" t="s">
        <v>103</v>
      </c>
      <c r="I34" s="118" t="s">
        <v>278</v>
      </c>
      <c r="J34" s="126" t="s">
        <v>141</v>
      </c>
      <c r="K34" s="142" t="s">
        <v>279</v>
      </c>
      <c r="L34" s="76"/>
    </row>
    <row r="35" spans="1:12" ht="36" x14ac:dyDescent="0.25">
      <c r="A35" s="81">
        <v>2013</v>
      </c>
      <c r="B35" s="81">
        <v>47</v>
      </c>
      <c r="C35" s="146" t="s">
        <v>101</v>
      </c>
      <c r="D35" s="146" t="s">
        <v>280</v>
      </c>
      <c r="E35" s="81" t="s">
        <v>102</v>
      </c>
      <c r="F35" s="81" t="s">
        <v>103</v>
      </c>
      <c r="G35" s="81" t="s">
        <v>102</v>
      </c>
      <c r="H35" s="81" t="s">
        <v>103</v>
      </c>
      <c r="I35" s="118" t="s">
        <v>142</v>
      </c>
      <c r="J35" s="126" t="s">
        <v>143</v>
      </c>
      <c r="K35" s="142" t="s">
        <v>281</v>
      </c>
      <c r="L35" s="76"/>
    </row>
    <row r="36" spans="1:12" ht="48" x14ac:dyDescent="0.25">
      <c r="A36" s="81">
        <v>2013</v>
      </c>
      <c r="B36" s="81">
        <v>48</v>
      </c>
      <c r="C36" s="146" t="s">
        <v>101</v>
      </c>
      <c r="D36" s="146" t="s">
        <v>275</v>
      </c>
      <c r="E36" s="81" t="s">
        <v>102</v>
      </c>
      <c r="F36" s="81" t="s">
        <v>103</v>
      </c>
      <c r="G36" s="81" t="s">
        <v>103</v>
      </c>
      <c r="H36" s="81" t="s">
        <v>103</v>
      </c>
      <c r="I36" s="118" t="s">
        <v>144</v>
      </c>
      <c r="J36" s="126" t="s">
        <v>145</v>
      </c>
      <c r="K36" s="142" t="s">
        <v>282</v>
      </c>
      <c r="L36" s="76"/>
    </row>
    <row r="37" spans="1:12" ht="36" x14ac:dyDescent="0.25">
      <c r="A37" s="81">
        <v>2013</v>
      </c>
      <c r="B37" s="81">
        <v>49</v>
      </c>
      <c r="C37" s="146" t="s">
        <v>106</v>
      </c>
      <c r="D37" s="146" t="s">
        <v>283</v>
      </c>
      <c r="E37" s="81" t="s">
        <v>103</v>
      </c>
      <c r="F37" s="81" t="s">
        <v>103</v>
      </c>
      <c r="G37" s="81" t="s">
        <v>103</v>
      </c>
      <c r="H37" s="81" t="s">
        <v>103</v>
      </c>
      <c r="I37" s="118" t="s">
        <v>146</v>
      </c>
      <c r="J37" s="126" t="s">
        <v>147</v>
      </c>
      <c r="K37" s="142" t="s">
        <v>284</v>
      </c>
      <c r="L37" s="76"/>
    </row>
    <row r="38" spans="1:12" ht="36" x14ac:dyDescent="0.25">
      <c r="A38" s="81">
        <v>2013</v>
      </c>
      <c r="B38" s="81">
        <v>50</v>
      </c>
      <c r="C38" s="146" t="s">
        <v>106</v>
      </c>
      <c r="D38" s="146" t="s">
        <v>285</v>
      </c>
      <c r="E38" s="81" t="s">
        <v>103</v>
      </c>
      <c r="F38" s="81" t="s">
        <v>102</v>
      </c>
      <c r="G38" s="81" t="s">
        <v>103</v>
      </c>
      <c r="H38" s="81" t="s">
        <v>103</v>
      </c>
      <c r="I38" s="118" t="s">
        <v>148</v>
      </c>
      <c r="J38" s="126" t="s">
        <v>149</v>
      </c>
      <c r="K38" s="142" t="s">
        <v>150</v>
      </c>
      <c r="L38" s="76"/>
    </row>
    <row r="39" spans="1:12" ht="36" x14ac:dyDescent="0.25">
      <c r="A39" s="81">
        <v>2014</v>
      </c>
      <c r="B39" s="81">
        <v>51</v>
      </c>
      <c r="C39" s="146" t="s">
        <v>106</v>
      </c>
      <c r="D39" s="146" t="s">
        <v>286</v>
      </c>
      <c r="E39" s="81" t="s">
        <v>102</v>
      </c>
      <c r="F39" s="81" t="s">
        <v>102</v>
      </c>
      <c r="G39" s="81" t="s">
        <v>103</v>
      </c>
      <c r="H39" s="81" t="s">
        <v>103</v>
      </c>
      <c r="I39" s="118" t="s">
        <v>151</v>
      </c>
      <c r="J39" s="126">
        <v>41702</v>
      </c>
      <c r="K39" s="142" t="s">
        <v>287</v>
      </c>
      <c r="L39" s="76"/>
    </row>
    <row r="40" spans="1:12" ht="36" x14ac:dyDescent="0.25">
      <c r="A40" s="81">
        <v>2014</v>
      </c>
      <c r="B40" s="81">
        <v>52</v>
      </c>
      <c r="C40" s="146" t="s">
        <v>106</v>
      </c>
      <c r="D40" s="146" t="s">
        <v>288</v>
      </c>
      <c r="E40" s="81" t="s">
        <v>102</v>
      </c>
      <c r="F40" s="81" t="s">
        <v>102</v>
      </c>
      <c r="G40" s="81" t="s">
        <v>103</v>
      </c>
      <c r="H40" s="81" t="s">
        <v>103</v>
      </c>
      <c r="I40" s="118" t="s">
        <v>152</v>
      </c>
      <c r="J40" s="126">
        <v>41723</v>
      </c>
      <c r="K40" s="142" t="s">
        <v>289</v>
      </c>
      <c r="L40" s="76"/>
    </row>
    <row r="41" spans="1:12" ht="48" x14ac:dyDescent="0.25">
      <c r="A41" s="81">
        <v>2014</v>
      </c>
      <c r="B41" s="81">
        <v>53</v>
      </c>
      <c r="C41" s="146" t="s">
        <v>106</v>
      </c>
      <c r="D41" s="146" t="s">
        <v>290</v>
      </c>
      <c r="E41" s="81" t="s">
        <v>103</v>
      </c>
      <c r="F41" s="81" t="s">
        <v>102</v>
      </c>
      <c r="G41" s="81" t="s">
        <v>103</v>
      </c>
      <c r="H41" s="81" t="s">
        <v>103</v>
      </c>
      <c r="I41" s="118" t="s">
        <v>153</v>
      </c>
      <c r="J41" s="126">
        <v>41800</v>
      </c>
      <c r="K41" s="142">
        <v>43626</v>
      </c>
      <c r="L41" s="76"/>
    </row>
    <row r="42" spans="1:12" ht="72" x14ac:dyDescent="0.25">
      <c r="A42" s="81">
        <v>2014</v>
      </c>
      <c r="B42" s="81">
        <v>54</v>
      </c>
      <c r="C42" s="146" t="s">
        <v>106</v>
      </c>
      <c r="D42" s="146" t="s">
        <v>291</v>
      </c>
      <c r="E42" s="81" t="s">
        <v>103</v>
      </c>
      <c r="F42" s="81" t="s">
        <v>102</v>
      </c>
      <c r="G42" s="81" t="s">
        <v>103</v>
      </c>
      <c r="H42" s="81" t="s">
        <v>103</v>
      </c>
      <c r="I42" s="118" t="s">
        <v>154</v>
      </c>
      <c r="J42" s="126">
        <v>41788</v>
      </c>
      <c r="K42" s="142" t="s">
        <v>292</v>
      </c>
      <c r="L42" s="76"/>
    </row>
    <row r="43" spans="1:12" ht="48" x14ac:dyDescent="0.25">
      <c r="A43" s="81">
        <v>2014</v>
      </c>
      <c r="B43" s="81">
        <v>55</v>
      </c>
      <c r="C43" s="146" t="s">
        <v>101</v>
      </c>
      <c r="D43" s="146" t="s">
        <v>293</v>
      </c>
      <c r="E43" s="81" t="s">
        <v>102</v>
      </c>
      <c r="F43" s="81" t="s">
        <v>102</v>
      </c>
      <c r="G43" s="81" t="s">
        <v>103</v>
      </c>
      <c r="H43" s="81" t="s">
        <v>102</v>
      </c>
      <c r="I43" s="118" t="s">
        <v>155</v>
      </c>
      <c r="J43" s="126">
        <v>41815</v>
      </c>
      <c r="K43" s="142" t="s">
        <v>294</v>
      </c>
      <c r="L43" s="76"/>
    </row>
    <row r="44" spans="1:12" ht="60" x14ac:dyDescent="0.25">
      <c r="A44" s="81">
        <v>2014</v>
      </c>
      <c r="B44" s="81">
        <v>56</v>
      </c>
      <c r="C44" s="146" t="s">
        <v>101</v>
      </c>
      <c r="D44" s="146" t="s">
        <v>295</v>
      </c>
      <c r="E44" s="81" t="s">
        <v>102</v>
      </c>
      <c r="F44" s="81" t="s">
        <v>103</v>
      </c>
      <c r="G44" s="81" t="s">
        <v>102</v>
      </c>
      <c r="H44" s="81" t="s">
        <v>102</v>
      </c>
      <c r="I44" s="118" t="s">
        <v>156</v>
      </c>
      <c r="J44" s="126">
        <v>41801</v>
      </c>
      <c r="K44" s="142" t="s">
        <v>296</v>
      </c>
      <c r="L44" s="76"/>
    </row>
    <row r="45" spans="1:12" ht="108" x14ac:dyDescent="0.25">
      <c r="A45" s="81">
        <v>2014</v>
      </c>
      <c r="B45" s="81">
        <v>58</v>
      </c>
      <c r="C45" s="146" t="s">
        <v>106</v>
      </c>
      <c r="D45" s="146" t="s">
        <v>297</v>
      </c>
      <c r="E45" s="81" t="s">
        <v>102</v>
      </c>
      <c r="F45" s="81" t="s">
        <v>102</v>
      </c>
      <c r="G45" s="81" t="s">
        <v>103</v>
      </c>
      <c r="H45" s="81" t="s">
        <v>103</v>
      </c>
      <c r="I45" s="118" t="s">
        <v>157</v>
      </c>
      <c r="J45" s="126">
        <v>41829</v>
      </c>
      <c r="K45" s="142" t="s">
        <v>298</v>
      </c>
      <c r="L45" s="76"/>
    </row>
    <row r="46" spans="1:12" ht="48" x14ac:dyDescent="0.25">
      <c r="A46" s="81">
        <v>2014</v>
      </c>
      <c r="B46" s="81">
        <v>60</v>
      </c>
      <c r="C46" s="146" t="s">
        <v>106</v>
      </c>
      <c r="D46" s="146" t="s">
        <v>299</v>
      </c>
      <c r="E46" s="81" t="s">
        <v>102</v>
      </c>
      <c r="F46" s="81" t="s">
        <v>102</v>
      </c>
      <c r="G46" s="81" t="s">
        <v>103</v>
      </c>
      <c r="H46" s="81" t="s">
        <v>103</v>
      </c>
      <c r="I46" s="118" t="s">
        <v>158</v>
      </c>
      <c r="J46" s="126">
        <v>41822</v>
      </c>
      <c r="K46" s="142" t="s">
        <v>300</v>
      </c>
      <c r="L46" s="76"/>
    </row>
    <row r="47" spans="1:12" ht="60" x14ac:dyDescent="0.25">
      <c r="A47" s="81">
        <v>2014</v>
      </c>
      <c r="B47" s="81">
        <v>62</v>
      </c>
      <c r="C47" s="146" t="s">
        <v>101</v>
      </c>
      <c r="D47" s="146" t="s">
        <v>301</v>
      </c>
      <c r="E47" s="81" t="s">
        <v>102</v>
      </c>
      <c r="F47" s="81" t="s">
        <v>103</v>
      </c>
      <c r="G47" s="81" t="s">
        <v>103</v>
      </c>
      <c r="H47" s="81" t="s">
        <v>103</v>
      </c>
      <c r="I47" s="118" t="s">
        <v>159</v>
      </c>
      <c r="J47" s="126">
        <v>41858</v>
      </c>
      <c r="K47" s="142" t="s">
        <v>302</v>
      </c>
      <c r="L47" s="76"/>
    </row>
    <row r="48" spans="1:12" ht="60" x14ac:dyDescent="0.25">
      <c r="A48" s="81">
        <v>2014</v>
      </c>
      <c r="B48" s="81">
        <v>63</v>
      </c>
      <c r="C48" s="146" t="s">
        <v>106</v>
      </c>
      <c r="D48" s="146" t="s">
        <v>303</v>
      </c>
      <c r="E48" s="81" t="s">
        <v>102</v>
      </c>
      <c r="F48" s="81" t="s">
        <v>102</v>
      </c>
      <c r="G48" s="81" t="s">
        <v>102</v>
      </c>
      <c r="H48" s="81" t="s">
        <v>103</v>
      </c>
      <c r="I48" s="118" t="s">
        <v>160</v>
      </c>
      <c r="J48" s="126">
        <v>41757</v>
      </c>
      <c r="K48" s="142" t="s">
        <v>304</v>
      </c>
      <c r="L48" s="76"/>
    </row>
    <row r="49" spans="1:12" ht="36" x14ac:dyDescent="0.25">
      <c r="A49" s="81">
        <v>2014</v>
      </c>
      <c r="B49" s="81">
        <v>64</v>
      </c>
      <c r="C49" s="146" t="s">
        <v>124</v>
      </c>
      <c r="D49" s="146" t="s">
        <v>305</v>
      </c>
      <c r="E49" s="81" t="s">
        <v>102</v>
      </c>
      <c r="F49" s="81" t="s">
        <v>102</v>
      </c>
      <c r="G49" s="81" t="s">
        <v>103</v>
      </c>
      <c r="H49" s="81" t="s">
        <v>103</v>
      </c>
      <c r="I49" s="118" t="s">
        <v>161</v>
      </c>
      <c r="J49" s="126">
        <v>41740</v>
      </c>
      <c r="K49" s="142" t="s">
        <v>306</v>
      </c>
      <c r="L49" s="76"/>
    </row>
    <row r="50" spans="1:12" ht="36" x14ac:dyDescent="0.25">
      <c r="A50" s="81">
        <v>2014</v>
      </c>
      <c r="B50" s="81">
        <v>65</v>
      </c>
      <c r="C50" s="146" t="s">
        <v>106</v>
      </c>
      <c r="D50" s="146" t="s">
        <v>307</v>
      </c>
      <c r="E50" s="81" t="s">
        <v>102</v>
      </c>
      <c r="F50" s="81" t="s">
        <v>103</v>
      </c>
      <c r="G50" s="81" t="s">
        <v>102</v>
      </c>
      <c r="H50" s="81" t="s">
        <v>103</v>
      </c>
      <c r="I50" s="118" t="s">
        <v>162</v>
      </c>
      <c r="J50" s="126">
        <v>41800</v>
      </c>
      <c r="K50" s="142" t="s">
        <v>308</v>
      </c>
      <c r="L50" s="76"/>
    </row>
    <row r="51" spans="1:12" ht="48" x14ac:dyDescent="0.25">
      <c r="A51" s="81">
        <v>2014</v>
      </c>
      <c r="B51" s="81">
        <v>66</v>
      </c>
      <c r="C51" s="146" t="s">
        <v>106</v>
      </c>
      <c r="D51" s="146" t="s">
        <v>309</v>
      </c>
      <c r="E51" s="81" t="s">
        <v>102</v>
      </c>
      <c r="F51" s="81" t="s">
        <v>102</v>
      </c>
      <c r="G51" s="81" t="s">
        <v>102</v>
      </c>
      <c r="H51" s="81" t="s">
        <v>103</v>
      </c>
      <c r="I51" s="118" t="s">
        <v>163</v>
      </c>
      <c r="J51" s="126">
        <v>41920</v>
      </c>
      <c r="K51" s="142" t="s">
        <v>310</v>
      </c>
      <c r="L51" s="76"/>
    </row>
    <row r="52" spans="1:12" ht="72" x14ac:dyDescent="0.25">
      <c r="A52" s="81">
        <v>2014</v>
      </c>
      <c r="B52" s="81">
        <v>67</v>
      </c>
      <c r="C52" s="146" t="s">
        <v>106</v>
      </c>
      <c r="D52" s="146" t="s">
        <v>311</v>
      </c>
      <c r="E52" s="81" t="s">
        <v>102</v>
      </c>
      <c r="F52" s="81" t="s">
        <v>102</v>
      </c>
      <c r="G52" s="81" t="s">
        <v>103</v>
      </c>
      <c r="H52" s="81" t="s">
        <v>103</v>
      </c>
      <c r="I52" s="118" t="s">
        <v>312</v>
      </c>
      <c r="J52" s="126">
        <v>41927</v>
      </c>
      <c r="K52" s="142" t="s">
        <v>313</v>
      </c>
      <c r="L52" s="76"/>
    </row>
    <row r="53" spans="1:12" ht="36" x14ac:dyDescent="0.25">
      <c r="A53" s="81">
        <v>2015</v>
      </c>
      <c r="B53" s="81">
        <v>68</v>
      </c>
      <c r="C53" s="146" t="s">
        <v>106</v>
      </c>
      <c r="D53" s="146" t="s">
        <v>314</v>
      </c>
      <c r="E53" s="81" t="s">
        <v>103</v>
      </c>
      <c r="F53" s="81" t="s">
        <v>102</v>
      </c>
      <c r="G53" s="81" t="s">
        <v>102</v>
      </c>
      <c r="H53" s="81" t="s">
        <v>103</v>
      </c>
      <c r="I53" s="118" t="s">
        <v>164</v>
      </c>
      <c r="J53" s="126">
        <v>42121</v>
      </c>
      <c r="K53" s="142" t="s">
        <v>315</v>
      </c>
      <c r="L53" s="76"/>
    </row>
    <row r="54" spans="1:12" ht="72" x14ac:dyDescent="0.25">
      <c r="A54" s="81">
        <v>2015</v>
      </c>
      <c r="B54" s="81">
        <v>69</v>
      </c>
      <c r="C54" s="146" t="s">
        <v>106</v>
      </c>
      <c r="D54" s="146" t="s">
        <v>316</v>
      </c>
      <c r="E54" s="81" t="s">
        <v>102</v>
      </c>
      <c r="F54" s="81" t="s">
        <v>102</v>
      </c>
      <c r="G54" s="81" t="s">
        <v>102</v>
      </c>
      <c r="H54" s="81" t="s">
        <v>103</v>
      </c>
      <c r="I54" s="118" t="s">
        <v>165</v>
      </c>
      <c r="J54" s="126">
        <v>42143</v>
      </c>
      <c r="K54" s="142" t="s">
        <v>317</v>
      </c>
      <c r="L54" s="76"/>
    </row>
    <row r="55" spans="1:12" ht="36" x14ac:dyDescent="0.25">
      <c r="A55" s="81">
        <v>2015</v>
      </c>
      <c r="B55" s="81">
        <v>70</v>
      </c>
      <c r="C55" s="146" t="s">
        <v>106</v>
      </c>
      <c r="D55" s="146" t="s">
        <v>318</v>
      </c>
      <c r="E55" s="81" t="s">
        <v>102</v>
      </c>
      <c r="F55" s="81" t="s">
        <v>103</v>
      </c>
      <c r="G55" s="81" t="s">
        <v>102</v>
      </c>
      <c r="H55" s="81" t="s">
        <v>102</v>
      </c>
      <c r="I55" s="118" t="s">
        <v>166</v>
      </c>
      <c r="J55" s="126">
        <v>42156</v>
      </c>
      <c r="K55" s="142" t="s">
        <v>319</v>
      </c>
      <c r="L55" s="76"/>
    </row>
    <row r="56" spans="1:12" ht="48" x14ac:dyDescent="0.25">
      <c r="A56" s="81">
        <v>2014</v>
      </c>
      <c r="B56" s="81">
        <v>71</v>
      </c>
      <c r="C56" s="146" t="s">
        <v>106</v>
      </c>
      <c r="D56" s="146" t="s">
        <v>320</v>
      </c>
      <c r="E56" s="81" t="s">
        <v>102</v>
      </c>
      <c r="F56" s="81" t="s">
        <v>102</v>
      </c>
      <c r="G56" s="81" t="s">
        <v>102</v>
      </c>
      <c r="H56" s="81" t="s">
        <v>103</v>
      </c>
      <c r="I56" s="118" t="s">
        <v>167</v>
      </c>
      <c r="J56" s="126">
        <v>41971</v>
      </c>
      <c r="K56" s="142" t="s">
        <v>321</v>
      </c>
      <c r="L56" s="76"/>
    </row>
    <row r="57" spans="1:12" ht="96" x14ac:dyDescent="0.25">
      <c r="A57" s="81">
        <v>2014</v>
      </c>
      <c r="B57" s="81">
        <v>72</v>
      </c>
      <c r="C57" s="146" t="s">
        <v>106</v>
      </c>
      <c r="D57" s="146" t="s">
        <v>322</v>
      </c>
      <c r="E57" s="81" t="s">
        <v>102</v>
      </c>
      <c r="F57" s="81" t="s">
        <v>102</v>
      </c>
      <c r="G57" s="81" t="s">
        <v>102</v>
      </c>
      <c r="H57" s="81" t="s">
        <v>103</v>
      </c>
      <c r="I57" s="118" t="s">
        <v>168</v>
      </c>
      <c r="J57" s="126">
        <v>41990</v>
      </c>
      <c r="K57" s="142" t="s">
        <v>323</v>
      </c>
      <c r="L57" s="76"/>
    </row>
    <row r="58" spans="1:12" ht="48" x14ac:dyDescent="0.25">
      <c r="A58" s="81">
        <v>2015</v>
      </c>
      <c r="B58" s="81">
        <v>74</v>
      </c>
      <c r="C58" s="146" t="s">
        <v>106</v>
      </c>
      <c r="D58" s="146" t="s">
        <v>324</v>
      </c>
      <c r="E58" s="81" t="s">
        <v>102</v>
      </c>
      <c r="F58" s="81" t="s">
        <v>103</v>
      </c>
      <c r="G58" s="81" t="s">
        <v>103</v>
      </c>
      <c r="H58" s="81" t="s">
        <v>103</v>
      </c>
      <c r="I58" s="118" t="s">
        <v>169</v>
      </c>
      <c r="J58" s="126">
        <v>42186</v>
      </c>
      <c r="K58" s="142" t="s">
        <v>325</v>
      </c>
      <c r="L58" s="76"/>
    </row>
    <row r="59" spans="1:12" ht="48" x14ac:dyDescent="0.25">
      <c r="A59" s="81">
        <v>2015</v>
      </c>
      <c r="B59" s="81">
        <v>75</v>
      </c>
      <c r="C59" s="146" t="s">
        <v>101</v>
      </c>
      <c r="D59" s="146" t="s">
        <v>324</v>
      </c>
      <c r="E59" s="81" t="s">
        <v>102</v>
      </c>
      <c r="F59" s="81" t="s">
        <v>103</v>
      </c>
      <c r="G59" s="81" t="s">
        <v>103</v>
      </c>
      <c r="H59" s="81" t="s">
        <v>103</v>
      </c>
      <c r="I59" s="118" t="s">
        <v>170</v>
      </c>
      <c r="J59" s="126">
        <v>42186</v>
      </c>
      <c r="K59" s="142" t="s">
        <v>326</v>
      </c>
      <c r="L59" s="76"/>
    </row>
    <row r="60" spans="1:12" ht="24" x14ac:dyDescent="0.25">
      <c r="A60" s="81">
        <v>2015</v>
      </c>
      <c r="B60" s="81">
        <v>76</v>
      </c>
      <c r="C60" s="146" t="s">
        <v>106</v>
      </c>
      <c r="D60" s="146" t="s">
        <v>327</v>
      </c>
      <c r="E60" s="81" t="s">
        <v>102</v>
      </c>
      <c r="F60" s="81" t="s">
        <v>103</v>
      </c>
      <c r="G60" s="81" t="s">
        <v>103</v>
      </c>
      <c r="H60" s="81" t="s">
        <v>103</v>
      </c>
      <c r="I60" s="118" t="s">
        <v>171</v>
      </c>
      <c r="J60" s="126">
        <v>42149</v>
      </c>
      <c r="K60" s="142" t="s">
        <v>114</v>
      </c>
      <c r="L60" s="76"/>
    </row>
    <row r="61" spans="1:12" ht="72" x14ac:dyDescent="0.25">
      <c r="A61" s="81">
        <v>2015</v>
      </c>
      <c r="B61" s="81">
        <v>77</v>
      </c>
      <c r="C61" s="146" t="s">
        <v>106</v>
      </c>
      <c r="D61" s="146" t="s">
        <v>328</v>
      </c>
      <c r="E61" s="81" t="s">
        <v>103</v>
      </c>
      <c r="F61" s="81" t="s">
        <v>102</v>
      </c>
      <c r="G61" s="81" t="s">
        <v>103</v>
      </c>
      <c r="H61" s="81" t="s">
        <v>103</v>
      </c>
      <c r="I61" s="118" t="s">
        <v>171</v>
      </c>
      <c r="J61" s="126">
        <v>42185</v>
      </c>
      <c r="K61" s="142" t="s">
        <v>329</v>
      </c>
      <c r="L61" s="76"/>
    </row>
    <row r="62" spans="1:12" ht="60" x14ac:dyDescent="0.25">
      <c r="A62" s="81">
        <v>2015</v>
      </c>
      <c r="B62" s="81">
        <v>80</v>
      </c>
      <c r="C62" s="146" t="s">
        <v>106</v>
      </c>
      <c r="D62" s="146" t="s">
        <v>330</v>
      </c>
      <c r="E62" s="81" t="s">
        <v>102</v>
      </c>
      <c r="F62" s="81" t="s">
        <v>103</v>
      </c>
      <c r="G62" s="81" t="s">
        <v>103</v>
      </c>
      <c r="H62" s="81" t="s">
        <v>103</v>
      </c>
      <c r="I62" s="118" t="s">
        <v>171</v>
      </c>
      <c r="J62" s="126">
        <v>42221</v>
      </c>
      <c r="K62" s="142" t="s">
        <v>331</v>
      </c>
      <c r="L62" s="76"/>
    </row>
    <row r="63" spans="1:12" ht="48" x14ac:dyDescent="0.25">
      <c r="A63" s="81">
        <v>2015</v>
      </c>
      <c r="B63" s="81">
        <v>81</v>
      </c>
      <c r="C63" s="146" t="s">
        <v>106</v>
      </c>
      <c r="D63" s="146" t="s">
        <v>332</v>
      </c>
      <c r="E63" s="81" t="s">
        <v>102</v>
      </c>
      <c r="F63" s="81" t="s">
        <v>102</v>
      </c>
      <c r="G63" s="81" t="s">
        <v>103</v>
      </c>
      <c r="H63" s="81" t="s">
        <v>103</v>
      </c>
      <c r="I63" s="118" t="s">
        <v>172</v>
      </c>
      <c r="J63" s="126">
        <v>42209</v>
      </c>
      <c r="K63" s="142" t="s">
        <v>333</v>
      </c>
      <c r="L63" s="76"/>
    </row>
    <row r="64" spans="1:12" ht="36" x14ac:dyDescent="0.25">
      <c r="A64" s="81">
        <v>2015</v>
      </c>
      <c r="B64" s="81">
        <v>82</v>
      </c>
      <c r="C64" s="146" t="s">
        <v>101</v>
      </c>
      <c r="D64" s="146" t="s">
        <v>334</v>
      </c>
      <c r="E64" s="81" t="s">
        <v>102</v>
      </c>
      <c r="F64" s="81" t="s">
        <v>102</v>
      </c>
      <c r="G64" s="81" t="s">
        <v>102</v>
      </c>
      <c r="H64" s="81" t="s">
        <v>103</v>
      </c>
      <c r="I64" s="118" t="s">
        <v>173</v>
      </c>
      <c r="J64" s="126">
        <v>42228</v>
      </c>
      <c r="K64" s="142" t="s">
        <v>335</v>
      </c>
      <c r="L64" s="76"/>
    </row>
    <row r="65" spans="1:12" ht="84" x14ac:dyDescent="0.25">
      <c r="A65" s="81">
        <v>2015</v>
      </c>
      <c r="B65" s="81">
        <v>83</v>
      </c>
      <c r="C65" s="146" t="s">
        <v>106</v>
      </c>
      <c r="D65" s="146" t="s">
        <v>336</v>
      </c>
      <c r="E65" s="81" t="s">
        <v>102</v>
      </c>
      <c r="F65" s="81" t="s">
        <v>103</v>
      </c>
      <c r="G65" s="81" t="s">
        <v>102</v>
      </c>
      <c r="H65" s="81" t="s">
        <v>103</v>
      </c>
      <c r="I65" s="118" t="s">
        <v>174</v>
      </c>
      <c r="J65" s="126">
        <v>2015</v>
      </c>
      <c r="K65" s="142"/>
      <c r="L65" s="76"/>
    </row>
    <row r="66" spans="1:12" ht="36" x14ac:dyDescent="0.25">
      <c r="A66" s="81">
        <v>2015</v>
      </c>
      <c r="B66" s="81">
        <v>84</v>
      </c>
      <c r="C66" s="146" t="s">
        <v>106</v>
      </c>
      <c r="D66" s="146" t="s">
        <v>337</v>
      </c>
      <c r="E66" s="81" t="s">
        <v>102</v>
      </c>
      <c r="F66" s="81" t="s">
        <v>103</v>
      </c>
      <c r="G66" s="81" t="s">
        <v>103</v>
      </c>
      <c r="H66" s="81" t="s">
        <v>103</v>
      </c>
      <c r="I66" s="118" t="s">
        <v>338</v>
      </c>
      <c r="J66" s="126">
        <v>42335</v>
      </c>
      <c r="K66" s="142">
        <v>44162</v>
      </c>
      <c r="L66" s="76"/>
    </row>
    <row r="67" spans="1:12" ht="72" x14ac:dyDescent="0.25">
      <c r="A67" s="81">
        <v>2015</v>
      </c>
      <c r="B67" s="81">
        <v>85</v>
      </c>
      <c r="C67" s="146" t="s">
        <v>106</v>
      </c>
      <c r="D67" s="146" t="s">
        <v>339</v>
      </c>
      <c r="E67" s="81" t="s">
        <v>102</v>
      </c>
      <c r="F67" s="81" t="s">
        <v>103</v>
      </c>
      <c r="G67" s="81" t="s">
        <v>103</v>
      </c>
      <c r="H67" s="81" t="s">
        <v>103</v>
      </c>
      <c r="I67" s="118" t="s">
        <v>340</v>
      </c>
      <c r="J67" s="126">
        <v>42221</v>
      </c>
      <c r="K67" s="141">
        <v>44048</v>
      </c>
      <c r="L67" s="135"/>
    </row>
    <row r="68" spans="1:12" ht="24" x14ac:dyDescent="0.25">
      <c r="A68" s="81">
        <v>2015</v>
      </c>
      <c r="B68" s="81">
        <v>86</v>
      </c>
      <c r="C68" s="146" t="s">
        <v>101</v>
      </c>
      <c r="D68" s="146" t="s">
        <v>341</v>
      </c>
      <c r="E68" s="81" t="s">
        <v>103</v>
      </c>
      <c r="F68" s="81" t="s">
        <v>103</v>
      </c>
      <c r="G68" s="81" t="s">
        <v>103</v>
      </c>
      <c r="H68" s="81" t="s">
        <v>103</v>
      </c>
      <c r="I68" s="118" t="s">
        <v>342</v>
      </c>
      <c r="J68" s="126">
        <v>42258</v>
      </c>
      <c r="K68" s="141" t="s">
        <v>343</v>
      </c>
      <c r="L68" s="135"/>
    </row>
    <row r="69" spans="1:12" ht="24" x14ac:dyDescent="0.25">
      <c r="A69" s="81">
        <v>2015</v>
      </c>
      <c r="B69" s="81">
        <v>87</v>
      </c>
      <c r="C69" s="146" t="s">
        <v>106</v>
      </c>
      <c r="D69" s="146" t="s">
        <v>341</v>
      </c>
      <c r="E69" s="81" t="s">
        <v>102</v>
      </c>
      <c r="F69" s="81" t="s">
        <v>103</v>
      </c>
      <c r="G69" s="81" t="s">
        <v>103</v>
      </c>
      <c r="H69" s="81" t="s">
        <v>103</v>
      </c>
      <c r="I69" s="118" t="s">
        <v>340</v>
      </c>
      <c r="J69" s="126">
        <v>42258</v>
      </c>
      <c r="K69" s="141">
        <v>44085</v>
      </c>
      <c r="L69" s="135"/>
    </row>
    <row r="70" spans="1:12" ht="72" x14ac:dyDescent="0.25">
      <c r="A70" s="81">
        <v>2015</v>
      </c>
      <c r="B70" s="81">
        <v>88</v>
      </c>
      <c r="C70" s="146" t="s">
        <v>101</v>
      </c>
      <c r="D70" s="146" t="s">
        <v>344</v>
      </c>
      <c r="E70" s="81" t="s">
        <v>103</v>
      </c>
      <c r="F70" s="81" t="s">
        <v>102</v>
      </c>
      <c r="G70" s="81" t="s">
        <v>103</v>
      </c>
      <c r="H70" s="81" t="s">
        <v>103</v>
      </c>
      <c r="I70" s="118" t="s">
        <v>175</v>
      </c>
      <c r="J70" s="126">
        <v>42247</v>
      </c>
      <c r="K70" s="141">
        <v>44074</v>
      </c>
      <c r="L70" s="135"/>
    </row>
    <row r="71" spans="1:12" ht="120" x14ac:dyDescent="0.25">
      <c r="A71" s="81">
        <v>2015</v>
      </c>
      <c r="B71" s="81">
        <v>89</v>
      </c>
      <c r="C71" s="146" t="s">
        <v>106</v>
      </c>
      <c r="D71" s="146" t="s">
        <v>345</v>
      </c>
      <c r="E71" s="81" t="s">
        <v>103</v>
      </c>
      <c r="F71" s="81" t="s">
        <v>103</v>
      </c>
      <c r="G71" s="81" t="s">
        <v>103</v>
      </c>
      <c r="H71" s="81" t="s">
        <v>103</v>
      </c>
      <c r="I71" s="118" t="s">
        <v>176</v>
      </c>
      <c r="J71" s="126">
        <v>42312</v>
      </c>
      <c r="K71" s="141" t="s">
        <v>346</v>
      </c>
      <c r="L71" s="135"/>
    </row>
    <row r="72" spans="1:12" ht="96" x14ac:dyDescent="0.25">
      <c r="A72" s="81">
        <v>2016</v>
      </c>
      <c r="B72" s="81">
        <v>90</v>
      </c>
      <c r="C72" s="146" t="s">
        <v>101</v>
      </c>
      <c r="D72" s="146" t="s">
        <v>347</v>
      </c>
      <c r="E72" s="81" t="s">
        <v>102</v>
      </c>
      <c r="F72" s="81" t="s">
        <v>103</v>
      </c>
      <c r="G72" s="81" t="s">
        <v>103</v>
      </c>
      <c r="H72" s="81" t="s">
        <v>103</v>
      </c>
      <c r="I72" s="118" t="s">
        <v>348</v>
      </c>
      <c r="J72" s="126">
        <v>42487</v>
      </c>
      <c r="K72" s="141" t="s">
        <v>349</v>
      </c>
      <c r="L72" s="135"/>
    </row>
    <row r="73" spans="1:12" ht="36" x14ac:dyDescent="0.25">
      <c r="A73" s="81">
        <v>2015</v>
      </c>
      <c r="B73" s="81">
        <v>91</v>
      </c>
      <c r="C73" s="146" t="s">
        <v>106</v>
      </c>
      <c r="D73" s="146" t="s">
        <v>350</v>
      </c>
      <c r="E73" s="81" t="s">
        <v>102</v>
      </c>
      <c r="F73" s="81" t="s">
        <v>103</v>
      </c>
      <c r="G73" s="81" t="s">
        <v>102</v>
      </c>
      <c r="H73" s="81" t="s">
        <v>103</v>
      </c>
      <c r="I73" s="118" t="s">
        <v>177</v>
      </c>
      <c r="J73" s="126">
        <v>42318</v>
      </c>
      <c r="K73" s="141" t="s">
        <v>351</v>
      </c>
      <c r="L73" s="135"/>
    </row>
    <row r="74" spans="1:12" ht="24" x14ac:dyDescent="0.25">
      <c r="A74" s="81">
        <v>2016</v>
      </c>
      <c r="B74" s="81">
        <v>92</v>
      </c>
      <c r="C74" s="146" t="s">
        <v>106</v>
      </c>
      <c r="D74" s="146" t="s">
        <v>352</v>
      </c>
      <c r="E74" s="81" t="s">
        <v>102</v>
      </c>
      <c r="F74" s="81" t="s">
        <v>102</v>
      </c>
      <c r="G74" s="81" t="s">
        <v>103</v>
      </c>
      <c r="H74" s="81" t="s">
        <v>103</v>
      </c>
      <c r="I74" s="118" t="s">
        <v>178</v>
      </c>
      <c r="J74" s="126">
        <v>42425</v>
      </c>
      <c r="K74" s="141" t="s">
        <v>353</v>
      </c>
      <c r="L74" s="135"/>
    </row>
    <row r="75" spans="1:12" ht="48" x14ac:dyDescent="0.25">
      <c r="A75" s="81">
        <v>2016</v>
      </c>
      <c r="B75" s="81">
        <v>93</v>
      </c>
      <c r="C75" s="146" t="s">
        <v>106</v>
      </c>
      <c r="D75" s="146" t="s">
        <v>354</v>
      </c>
      <c r="E75" s="81" t="s">
        <v>103</v>
      </c>
      <c r="F75" s="81" t="s">
        <v>103</v>
      </c>
      <c r="G75" s="81" t="s">
        <v>103</v>
      </c>
      <c r="H75" s="81" t="s">
        <v>103</v>
      </c>
      <c r="I75" s="118" t="s">
        <v>179</v>
      </c>
      <c r="J75" s="126">
        <v>42531</v>
      </c>
      <c r="K75" s="141" t="s">
        <v>355</v>
      </c>
      <c r="L75" s="135"/>
    </row>
    <row r="76" spans="1:12" ht="36" x14ac:dyDescent="0.25">
      <c r="A76" s="81">
        <v>2016</v>
      </c>
      <c r="B76" s="81">
        <v>94</v>
      </c>
      <c r="C76" s="146" t="s">
        <v>106</v>
      </c>
      <c r="D76" s="146" t="s">
        <v>356</v>
      </c>
      <c r="E76" s="81" t="s">
        <v>102</v>
      </c>
      <c r="F76" s="81" t="s">
        <v>102</v>
      </c>
      <c r="G76" s="81" t="s">
        <v>103</v>
      </c>
      <c r="H76" s="81" t="s">
        <v>103</v>
      </c>
      <c r="I76" s="118" t="s">
        <v>180</v>
      </c>
      <c r="J76" s="126">
        <v>42515</v>
      </c>
      <c r="K76" s="141" t="s">
        <v>357</v>
      </c>
      <c r="L76" s="135"/>
    </row>
    <row r="77" spans="1:12" ht="36" x14ac:dyDescent="0.25">
      <c r="A77" s="81">
        <v>2016</v>
      </c>
      <c r="B77" s="81">
        <v>95</v>
      </c>
      <c r="C77" s="146" t="s">
        <v>101</v>
      </c>
      <c r="D77" s="146" t="s">
        <v>358</v>
      </c>
      <c r="E77" s="81" t="s">
        <v>102</v>
      </c>
      <c r="F77" s="81" t="s">
        <v>103</v>
      </c>
      <c r="G77" s="81" t="s">
        <v>103</v>
      </c>
      <c r="H77" s="81" t="s">
        <v>103</v>
      </c>
      <c r="I77" s="118" t="s">
        <v>181</v>
      </c>
      <c r="J77" s="126">
        <v>42515</v>
      </c>
      <c r="K77" s="141" t="s">
        <v>359</v>
      </c>
      <c r="L77" s="135"/>
    </row>
    <row r="78" spans="1:12" ht="48" x14ac:dyDescent="0.25">
      <c r="A78" s="81">
        <v>2016</v>
      </c>
      <c r="B78" s="81">
        <v>96</v>
      </c>
      <c r="C78" s="146" t="s">
        <v>101</v>
      </c>
      <c r="D78" s="146" t="s">
        <v>360</v>
      </c>
      <c r="E78" s="81" t="s">
        <v>102</v>
      </c>
      <c r="F78" s="81" t="s">
        <v>103</v>
      </c>
      <c r="G78" s="81" t="s">
        <v>103</v>
      </c>
      <c r="H78" s="81" t="s">
        <v>103</v>
      </c>
      <c r="I78" s="118" t="s">
        <v>182</v>
      </c>
      <c r="J78" s="126">
        <v>42534</v>
      </c>
      <c r="K78" s="141" t="s">
        <v>361</v>
      </c>
      <c r="L78" s="135"/>
    </row>
    <row r="79" spans="1:12" ht="60" x14ac:dyDescent="0.25">
      <c r="A79" s="81">
        <v>2016</v>
      </c>
      <c r="B79" s="81">
        <v>97</v>
      </c>
      <c r="C79" s="146" t="s">
        <v>106</v>
      </c>
      <c r="D79" s="146" t="s">
        <v>362</v>
      </c>
      <c r="E79" s="81" t="s">
        <v>102</v>
      </c>
      <c r="F79" s="81" t="s">
        <v>102</v>
      </c>
      <c r="G79" s="81" t="s">
        <v>103</v>
      </c>
      <c r="H79" s="81" t="s">
        <v>102</v>
      </c>
      <c r="I79" s="118" t="s">
        <v>183</v>
      </c>
      <c r="J79" s="126">
        <v>42579</v>
      </c>
      <c r="K79" s="141" t="s">
        <v>363</v>
      </c>
      <c r="L79" s="135"/>
    </row>
    <row r="80" spans="1:12" ht="24" x14ac:dyDescent="0.25">
      <c r="A80" s="81">
        <v>2016</v>
      </c>
      <c r="B80" s="81">
        <v>98</v>
      </c>
      <c r="C80" s="146" t="s">
        <v>101</v>
      </c>
      <c r="D80" s="146" t="s">
        <v>364</v>
      </c>
      <c r="E80" s="81" t="s">
        <v>102</v>
      </c>
      <c r="F80" s="81" t="s">
        <v>103</v>
      </c>
      <c r="G80" s="81" t="s">
        <v>103</v>
      </c>
      <c r="H80" s="81" t="s">
        <v>103</v>
      </c>
      <c r="I80" s="118" t="s">
        <v>184</v>
      </c>
      <c r="J80" s="126">
        <v>42543</v>
      </c>
      <c r="K80" s="141" t="s">
        <v>185</v>
      </c>
      <c r="L80" s="135"/>
    </row>
    <row r="81" spans="1:12" ht="72" x14ac:dyDescent="0.25">
      <c r="A81" s="81">
        <v>2016</v>
      </c>
      <c r="B81" s="81">
        <v>99</v>
      </c>
      <c r="C81" s="146" t="s">
        <v>101</v>
      </c>
      <c r="D81" s="146" t="s">
        <v>365</v>
      </c>
      <c r="E81" s="81" t="s">
        <v>102</v>
      </c>
      <c r="F81" s="81" t="s">
        <v>103</v>
      </c>
      <c r="G81" s="81" t="s">
        <v>103</v>
      </c>
      <c r="H81" s="81" t="s">
        <v>103</v>
      </c>
      <c r="I81" s="118" t="s">
        <v>186</v>
      </c>
      <c r="J81" s="126">
        <v>42576</v>
      </c>
      <c r="K81" s="141">
        <v>43671</v>
      </c>
      <c r="L81" s="135"/>
    </row>
    <row r="82" spans="1:12" ht="36" x14ac:dyDescent="0.25">
      <c r="A82" s="81">
        <v>2016</v>
      </c>
      <c r="B82" s="81">
        <v>100</v>
      </c>
      <c r="C82" s="146" t="s">
        <v>124</v>
      </c>
      <c r="D82" s="146" t="s">
        <v>246</v>
      </c>
      <c r="E82" s="81" t="s">
        <v>102</v>
      </c>
      <c r="F82" s="81" t="s">
        <v>103</v>
      </c>
      <c r="G82" s="81" t="s">
        <v>103</v>
      </c>
      <c r="H82" s="81" t="s">
        <v>103</v>
      </c>
      <c r="I82" s="118" t="s">
        <v>187</v>
      </c>
      <c r="J82" s="126">
        <v>42633</v>
      </c>
      <c r="K82" s="141" t="s">
        <v>366</v>
      </c>
      <c r="L82" s="135"/>
    </row>
    <row r="83" spans="1:12" ht="48" x14ac:dyDescent="0.25">
      <c r="A83" s="81">
        <v>2016</v>
      </c>
      <c r="B83" s="81">
        <v>101</v>
      </c>
      <c r="C83" s="146" t="s">
        <v>106</v>
      </c>
      <c r="D83" s="146" t="s">
        <v>367</v>
      </c>
      <c r="E83" s="81" t="s">
        <v>102</v>
      </c>
      <c r="F83" s="81" t="s">
        <v>102</v>
      </c>
      <c r="G83" s="81" t="s">
        <v>102</v>
      </c>
      <c r="H83" s="81" t="s">
        <v>103</v>
      </c>
      <c r="I83" s="118" t="s">
        <v>188</v>
      </c>
      <c r="J83" s="126">
        <v>42612</v>
      </c>
      <c r="K83" s="141" t="s">
        <v>368</v>
      </c>
      <c r="L83" s="135"/>
    </row>
    <row r="84" spans="1:12" ht="36" x14ac:dyDescent="0.25">
      <c r="A84" s="81">
        <v>2016</v>
      </c>
      <c r="B84" s="81">
        <v>102</v>
      </c>
      <c r="C84" s="146" t="s">
        <v>124</v>
      </c>
      <c r="D84" s="146" t="s">
        <v>256</v>
      </c>
      <c r="E84" s="81" t="s">
        <v>102</v>
      </c>
      <c r="F84" s="81" t="s">
        <v>103</v>
      </c>
      <c r="G84" s="81" t="s">
        <v>103</v>
      </c>
      <c r="H84" s="81" t="s">
        <v>103</v>
      </c>
      <c r="I84" s="118" t="s">
        <v>189</v>
      </c>
      <c r="J84" s="126">
        <v>42678</v>
      </c>
      <c r="K84" s="141" t="s">
        <v>369</v>
      </c>
      <c r="L84" s="135"/>
    </row>
    <row r="85" spans="1:12" ht="24" x14ac:dyDescent="0.25">
      <c r="A85" s="81">
        <v>2016</v>
      </c>
      <c r="B85" s="81">
        <v>103</v>
      </c>
      <c r="C85" s="146" t="s">
        <v>106</v>
      </c>
      <c r="D85" s="146" t="s">
        <v>370</v>
      </c>
      <c r="E85" s="81" t="s">
        <v>102</v>
      </c>
      <c r="F85" s="81" t="s">
        <v>102</v>
      </c>
      <c r="G85" s="81" t="s">
        <v>103</v>
      </c>
      <c r="H85" s="81" t="s">
        <v>103</v>
      </c>
      <c r="I85" s="118" t="s">
        <v>190</v>
      </c>
      <c r="J85" s="126">
        <v>42676</v>
      </c>
      <c r="K85" s="141" t="s">
        <v>371</v>
      </c>
      <c r="L85" s="135"/>
    </row>
    <row r="86" spans="1:12" ht="24" x14ac:dyDescent="0.25">
      <c r="A86" s="81">
        <v>2017</v>
      </c>
      <c r="B86" s="81">
        <v>104</v>
      </c>
      <c r="C86" s="146" t="s">
        <v>101</v>
      </c>
      <c r="D86" s="146" t="s">
        <v>370</v>
      </c>
      <c r="E86" s="81" t="s">
        <v>102</v>
      </c>
      <c r="F86" s="81" t="s">
        <v>102</v>
      </c>
      <c r="G86" s="81" t="s">
        <v>103</v>
      </c>
      <c r="H86" s="81" t="s">
        <v>103</v>
      </c>
      <c r="I86" s="118" t="s">
        <v>191</v>
      </c>
      <c r="J86" s="126" t="s">
        <v>192</v>
      </c>
      <c r="K86" s="141" t="s">
        <v>372</v>
      </c>
      <c r="L86" s="135"/>
    </row>
    <row r="87" spans="1:12" ht="24" x14ac:dyDescent="0.25">
      <c r="A87" s="81">
        <v>2017</v>
      </c>
      <c r="B87" s="81">
        <v>105</v>
      </c>
      <c r="C87" s="146" t="s">
        <v>106</v>
      </c>
      <c r="D87" s="146" t="s">
        <v>373</v>
      </c>
      <c r="E87" s="81" t="s">
        <v>103</v>
      </c>
      <c r="F87" s="81" t="s">
        <v>102</v>
      </c>
      <c r="G87" s="81" t="s">
        <v>103</v>
      </c>
      <c r="H87" s="81" t="s">
        <v>103</v>
      </c>
      <c r="I87" s="118" t="s">
        <v>193</v>
      </c>
      <c r="J87" s="126" t="s">
        <v>194</v>
      </c>
      <c r="K87" s="141" t="s">
        <v>374</v>
      </c>
      <c r="L87" s="135"/>
    </row>
    <row r="88" spans="1:12" ht="36" x14ac:dyDescent="0.25">
      <c r="A88" s="81">
        <v>2017</v>
      </c>
      <c r="B88" s="81">
        <v>106</v>
      </c>
      <c r="C88" s="146" t="s">
        <v>106</v>
      </c>
      <c r="D88" s="146" t="s">
        <v>375</v>
      </c>
      <c r="E88" s="81" t="s">
        <v>102</v>
      </c>
      <c r="F88" s="81" t="s">
        <v>103</v>
      </c>
      <c r="G88" s="81" t="s">
        <v>103</v>
      </c>
      <c r="H88" s="81" t="s">
        <v>103</v>
      </c>
      <c r="I88" s="118" t="s">
        <v>193</v>
      </c>
      <c r="J88" s="126">
        <v>42621</v>
      </c>
      <c r="K88" s="141" t="s">
        <v>376</v>
      </c>
      <c r="L88" s="135"/>
    </row>
    <row r="89" spans="1:12" ht="96" x14ac:dyDescent="0.25">
      <c r="A89" s="81">
        <v>2017</v>
      </c>
      <c r="B89" s="81">
        <v>107</v>
      </c>
      <c r="C89" s="146" t="s">
        <v>106</v>
      </c>
      <c r="D89" s="146" t="s">
        <v>377</v>
      </c>
      <c r="E89" s="81" t="s">
        <v>102</v>
      </c>
      <c r="F89" s="81" t="s">
        <v>102</v>
      </c>
      <c r="G89" s="81" t="s">
        <v>103</v>
      </c>
      <c r="H89" s="81" t="s">
        <v>103</v>
      </c>
      <c r="I89" s="118" t="s">
        <v>195</v>
      </c>
      <c r="J89" s="126" t="s">
        <v>196</v>
      </c>
      <c r="K89" s="141" t="s">
        <v>378</v>
      </c>
      <c r="L89" s="135"/>
    </row>
    <row r="90" spans="1:12" ht="48" x14ac:dyDescent="0.25">
      <c r="A90" s="81">
        <v>2017</v>
      </c>
      <c r="B90" s="81">
        <v>108</v>
      </c>
      <c r="C90" s="146" t="s">
        <v>106</v>
      </c>
      <c r="D90" s="146" t="s">
        <v>379</v>
      </c>
      <c r="E90" s="81" t="s">
        <v>102</v>
      </c>
      <c r="F90" s="81" t="s">
        <v>103</v>
      </c>
      <c r="G90" s="81" t="s">
        <v>103</v>
      </c>
      <c r="H90" s="81" t="s">
        <v>103</v>
      </c>
      <c r="I90" s="118" t="s">
        <v>197</v>
      </c>
      <c r="J90" s="126">
        <v>42780</v>
      </c>
      <c r="K90" s="141" t="s">
        <v>380</v>
      </c>
      <c r="L90" s="135"/>
    </row>
    <row r="91" spans="1:12" ht="36" x14ac:dyDescent="0.25">
      <c r="A91" s="81">
        <v>2017</v>
      </c>
      <c r="B91" s="81">
        <v>109</v>
      </c>
      <c r="C91" s="146" t="s">
        <v>124</v>
      </c>
      <c r="D91" s="146" t="s">
        <v>381</v>
      </c>
      <c r="E91" s="81" t="s">
        <v>102</v>
      </c>
      <c r="F91" s="81" t="s">
        <v>102</v>
      </c>
      <c r="G91" s="81" t="s">
        <v>103</v>
      </c>
      <c r="H91" s="81" t="s">
        <v>103</v>
      </c>
      <c r="I91" s="118" t="s">
        <v>198</v>
      </c>
      <c r="J91" s="126">
        <v>42769</v>
      </c>
      <c r="K91" s="141" t="s">
        <v>382</v>
      </c>
      <c r="L91" s="135"/>
    </row>
    <row r="92" spans="1:12" ht="48" x14ac:dyDescent="0.25">
      <c r="A92" s="81">
        <v>2017</v>
      </c>
      <c r="B92" s="81">
        <v>110</v>
      </c>
      <c r="C92" s="146" t="s">
        <v>124</v>
      </c>
      <c r="D92" s="146" t="s">
        <v>383</v>
      </c>
      <c r="E92" s="81" t="s">
        <v>102</v>
      </c>
      <c r="F92" s="81" t="s">
        <v>103</v>
      </c>
      <c r="G92" s="81" t="s">
        <v>103</v>
      </c>
      <c r="H92" s="81" t="s">
        <v>103</v>
      </c>
      <c r="I92" s="118" t="s">
        <v>199</v>
      </c>
      <c r="J92" s="126" t="s">
        <v>200</v>
      </c>
      <c r="K92" s="141" t="s">
        <v>384</v>
      </c>
      <c r="L92" s="135"/>
    </row>
    <row r="93" spans="1:12" ht="48" x14ac:dyDescent="0.25">
      <c r="A93" s="81">
        <v>2017</v>
      </c>
      <c r="B93" s="81">
        <v>111</v>
      </c>
      <c r="C93" s="146" t="s">
        <v>106</v>
      </c>
      <c r="D93" s="146" t="s">
        <v>385</v>
      </c>
      <c r="E93" s="81" t="s">
        <v>103</v>
      </c>
      <c r="F93" s="81" t="s">
        <v>102</v>
      </c>
      <c r="G93" s="81" t="s">
        <v>103</v>
      </c>
      <c r="H93" s="81" t="s">
        <v>103</v>
      </c>
      <c r="I93" s="118" t="s">
        <v>201</v>
      </c>
      <c r="J93" s="126">
        <v>42803</v>
      </c>
      <c r="K93" s="141" t="s">
        <v>386</v>
      </c>
      <c r="L93" s="135"/>
    </row>
    <row r="94" spans="1:12" ht="24" x14ac:dyDescent="0.25">
      <c r="A94" s="81">
        <v>2017</v>
      </c>
      <c r="B94" s="81">
        <v>112</v>
      </c>
      <c r="C94" s="146" t="s">
        <v>106</v>
      </c>
      <c r="D94" s="146" t="s">
        <v>387</v>
      </c>
      <c r="E94" s="81" t="s">
        <v>388</v>
      </c>
      <c r="F94" s="81" t="s">
        <v>102</v>
      </c>
      <c r="G94" s="81" t="s">
        <v>103</v>
      </c>
      <c r="H94" s="81" t="s">
        <v>103</v>
      </c>
      <c r="I94" s="118" t="s">
        <v>202</v>
      </c>
      <c r="J94" s="126">
        <v>42842</v>
      </c>
      <c r="K94" s="141" t="s">
        <v>389</v>
      </c>
      <c r="L94" s="135"/>
    </row>
    <row r="95" spans="1:12" ht="36" x14ac:dyDescent="0.25">
      <c r="A95" s="81">
        <v>2017</v>
      </c>
      <c r="B95" s="81">
        <v>113</v>
      </c>
      <c r="C95" s="146" t="s">
        <v>106</v>
      </c>
      <c r="D95" s="146" t="s">
        <v>390</v>
      </c>
      <c r="E95" s="81" t="s">
        <v>102</v>
      </c>
      <c r="F95" s="81" t="s">
        <v>103</v>
      </c>
      <c r="G95" s="81" t="s">
        <v>103</v>
      </c>
      <c r="H95" s="81" t="s">
        <v>103</v>
      </c>
      <c r="I95" s="118" t="s">
        <v>203</v>
      </c>
      <c r="J95" s="126">
        <v>42807</v>
      </c>
      <c r="K95" s="141" t="s">
        <v>391</v>
      </c>
      <c r="L95" s="135"/>
    </row>
    <row r="96" spans="1:12" ht="36" x14ac:dyDescent="0.25">
      <c r="A96" s="81">
        <v>2017</v>
      </c>
      <c r="B96" s="81">
        <v>114</v>
      </c>
      <c r="C96" s="146" t="s">
        <v>124</v>
      </c>
      <c r="D96" s="146" t="s">
        <v>392</v>
      </c>
      <c r="E96" s="81" t="s">
        <v>102</v>
      </c>
      <c r="F96" s="81" t="s">
        <v>103</v>
      </c>
      <c r="G96" s="81" t="s">
        <v>103</v>
      </c>
      <c r="H96" s="81" t="s">
        <v>103</v>
      </c>
      <c r="I96" s="118" t="s">
        <v>204</v>
      </c>
      <c r="J96" s="126">
        <v>42775</v>
      </c>
      <c r="K96" s="141" t="s">
        <v>393</v>
      </c>
      <c r="L96" s="135"/>
    </row>
    <row r="97" spans="1:12" ht="36" x14ac:dyDescent="0.25">
      <c r="A97" s="81">
        <v>2017</v>
      </c>
      <c r="B97" s="81">
        <v>115</v>
      </c>
      <c r="C97" s="146" t="s">
        <v>106</v>
      </c>
      <c r="D97" s="146" t="s">
        <v>394</v>
      </c>
      <c r="E97" s="81" t="s">
        <v>102</v>
      </c>
      <c r="F97" s="81" t="s">
        <v>103</v>
      </c>
      <c r="G97" s="81" t="s">
        <v>103</v>
      </c>
      <c r="H97" s="81" t="s">
        <v>103</v>
      </c>
      <c r="I97" s="118" t="s">
        <v>205</v>
      </c>
      <c r="J97" s="126">
        <v>42917</v>
      </c>
      <c r="K97" s="141" t="s">
        <v>395</v>
      </c>
      <c r="L97" s="135"/>
    </row>
    <row r="98" spans="1:12" ht="36" x14ac:dyDescent="0.25">
      <c r="A98" s="81">
        <v>2017</v>
      </c>
      <c r="B98" s="81">
        <v>116</v>
      </c>
      <c r="C98" s="146" t="s">
        <v>101</v>
      </c>
      <c r="D98" s="146" t="s">
        <v>394</v>
      </c>
      <c r="E98" s="81" t="s">
        <v>102</v>
      </c>
      <c r="F98" s="81" t="s">
        <v>388</v>
      </c>
      <c r="G98" s="81" t="s">
        <v>103</v>
      </c>
      <c r="H98" s="81" t="s">
        <v>103</v>
      </c>
      <c r="I98" s="118" t="s">
        <v>206</v>
      </c>
      <c r="J98" s="126">
        <v>42917</v>
      </c>
      <c r="K98" s="141" t="s">
        <v>395</v>
      </c>
      <c r="L98" s="135"/>
    </row>
    <row r="99" spans="1:12" ht="36" x14ac:dyDescent="0.25">
      <c r="A99" s="81">
        <v>2017</v>
      </c>
      <c r="B99" s="81">
        <v>117</v>
      </c>
      <c r="C99" s="146" t="s">
        <v>106</v>
      </c>
      <c r="D99" s="146" t="s">
        <v>396</v>
      </c>
      <c r="E99" s="81" t="s">
        <v>102</v>
      </c>
      <c r="F99" s="81" t="s">
        <v>102</v>
      </c>
      <c r="G99" s="81" t="s">
        <v>103</v>
      </c>
      <c r="H99" s="81" t="s">
        <v>103</v>
      </c>
      <c r="I99" s="118" t="s">
        <v>217</v>
      </c>
      <c r="J99" s="126">
        <v>43021</v>
      </c>
      <c r="K99" s="141" t="s">
        <v>219</v>
      </c>
      <c r="L99" s="135"/>
    </row>
    <row r="100" spans="1:12" ht="36" x14ac:dyDescent="0.25">
      <c r="A100" s="81">
        <v>2017</v>
      </c>
      <c r="B100" s="81">
        <v>118</v>
      </c>
      <c r="C100" s="146" t="s">
        <v>101</v>
      </c>
      <c r="D100" s="146" t="s">
        <v>397</v>
      </c>
      <c r="E100" s="81" t="s">
        <v>102</v>
      </c>
      <c r="F100" s="81" t="s">
        <v>103</v>
      </c>
      <c r="G100" s="81" t="s">
        <v>103</v>
      </c>
      <c r="H100" s="81" t="s">
        <v>103</v>
      </c>
      <c r="I100" s="118" t="s">
        <v>218</v>
      </c>
      <c r="J100" s="126">
        <v>42900</v>
      </c>
      <c r="K100" s="141" t="s">
        <v>220</v>
      </c>
      <c r="L100" s="135"/>
    </row>
    <row r="101" spans="1:12" ht="36" x14ac:dyDescent="0.25">
      <c r="A101" s="81">
        <v>2018</v>
      </c>
      <c r="B101" s="81">
        <v>119</v>
      </c>
      <c r="C101" s="146" t="s">
        <v>101</v>
      </c>
      <c r="D101" s="146" t="s">
        <v>398</v>
      </c>
      <c r="E101" s="81" t="s">
        <v>103</v>
      </c>
      <c r="F101" s="81" t="s">
        <v>102</v>
      </c>
      <c r="G101" s="81" t="s">
        <v>103</v>
      </c>
      <c r="H101" s="81" t="s">
        <v>103</v>
      </c>
      <c r="I101" s="118" t="s">
        <v>222</v>
      </c>
      <c r="J101" s="126" t="s">
        <v>399</v>
      </c>
      <c r="K101" s="141">
        <v>43376</v>
      </c>
      <c r="L101" s="135"/>
    </row>
    <row r="102" spans="1:12" ht="36" x14ac:dyDescent="0.25">
      <c r="A102" s="81">
        <v>2018</v>
      </c>
      <c r="B102" s="81">
        <v>120</v>
      </c>
      <c r="C102" s="146" t="s">
        <v>106</v>
      </c>
      <c r="D102" s="146" t="s">
        <v>400</v>
      </c>
      <c r="E102" s="81" t="s">
        <v>102</v>
      </c>
      <c r="F102" s="81" t="s">
        <v>102</v>
      </c>
      <c r="G102" s="81" t="s">
        <v>103</v>
      </c>
      <c r="H102" s="81" t="s">
        <v>103</v>
      </c>
      <c r="I102" s="121" t="s">
        <v>223</v>
      </c>
      <c r="J102" s="81" t="s">
        <v>401</v>
      </c>
      <c r="K102" s="126">
        <v>44909</v>
      </c>
      <c r="L102" s="76"/>
    </row>
    <row r="103" spans="1:12" ht="72" x14ac:dyDescent="0.25">
      <c r="A103" s="81">
        <v>2018</v>
      </c>
      <c r="B103" s="81">
        <v>121</v>
      </c>
      <c r="C103" s="146" t="s">
        <v>101</v>
      </c>
      <c r="D103" s="146" t="s">
        <v>400</v>
      </c>
      <c r="E103" s="81" t="s">
        <v>102</v>
      </c>
      <c r="F103" s="81" t="s">
        <v>102</v>
      </c>
      <c r="G103" s="81" t="s">
        <v>103</v>
      </c>
      <c r="H103" s="81" t="s">
        <v>103</v>
      </c>
      <c r="I103" s="121" t="s">
        <v>402</v>
      </c>
      <c r="J103" s="81" t="s">
        <v>401</v>
      </c>
      <c r="K103" s="126">
        <v>44179</v>
      </c>
      <c r="L103" s="76"/>
    </row>
    <row r="104" spans="1:12" ht="60" x14ac:dyDescent="0.25">
      <c r="A104" s="81">
        <v>2018</v>
      </c>
      <c r="B104" s="81">
        <v>122</v>
      </c>
      <c r="C104" s="146" t="s">
        <v>106</v>
      </c>
      <c r="D104" s="146" t="s">
        <v>403</v>
      </c>
      <c r="E104" s="81" t="s">
        <v>102</v>
      </c>
      <c r="F104" s="81" t="s">
        <v>102</v>
      </c>
      <c r="G104" s="81" t="s">
        <v>103</v>
      </c>
      <c r="H104" s="81" t="s">
        <v>103</v>
      </c>
      <c r="I104" s="121" t="s">
        <v>404</v>
      </c>
      <c r="J104" s="81" t="s">
        <v>405</v>
      </c>
      <c r="K104" s="126" t="s">
        <v>406</v>
      </c>
      <c r="L104" s="76"/>
    </row>
    <row r="105" spans="1:12" ht="48" x14ac:dyDescent="0.25">
      <c r="A105" s="81">
        <v>2018</v>
      </c>
      <c r="B105" s="81">
        <v>123</v>
      </c>
      <c r="C105" s="146" t="s">
        <v>106</v>
      </c>
      <c r="D105" s="146" t="s">
        <v>407</v>
      </c>
      <c r="E105" s="81" t="s">
        <v>102</v>
      </c>
      <c r="F105" s="81" t="s">
        <v>102</v>
      </c>
      <c r="G105" s="81" t="s">
        <v>102</v>
      </c>
      <c r="H105" s="81" t="s">
        <v>103</v>
      </c>
      <c r="I105" s="121" t="s">
        <v>408</v>
      </c>
      <c r="J105" s="81" t="s">
        <v>409</v>
      </c>
      <c r="K105" s="126" t="s">
        <v>114</v>
      </c>
      <c r="L105" s="76"/>
    </row>
    <row r="106" spans="1:12" ht="60" x14ac:dyDescent="0.25">
      <c r="A106" s="81">
        <v>2018</v>
      </c>
      <c r="B106" s="81">
        <v>124</v>
      </c>
      <c r="C106" s="146" t="s">
        <v>106</v>
      </c>
      <c r="D106" s="146" t="s">
        <v>410</v>
      </c>
      <c r="E106" s="81" t="s">
        <v>103</v>
      </c>
      <c r="F106" s="81" t="s">
        <v>102</v>
      </c>
      <c r="G106" s="81" t="s">
        <v>103</v>
      </c>
      <c r="H106" s="81" t="s">
        <v>102</v>
      </c>
      <c r="I106" s="121" t="s">
        <v>224</v>
      </c>
      <c r="J106" s="81">
        <v>43138</v>
      </c>
      <c r="K106" s="126" t="s">
        <v>411</v>
      </c>
      <c r="L106" s="76"/>
    </row>
    <row r="107" spans="1:12" ht="48" x14ac:dyDescent="0.25">
      <c r="A107" s="81">
        <v>2018</v>
      </c>
      <c r="B107" s="81">
        <v>125</v>
      </c>
      <c r="C107" s="146" t="s">
        <v>106</v>
      </c>
      <c r="D107" s="146" t="s">
        <v>412</v>
      </c>
      <c r="E107" s="81" t="s">
        <v>102</v>
      </c>
      <c r="F107" s="81" t="s">
        <v>102</v>
      </c>
      <c r="G107" s="81" t="s">
        <v>102</v>
      </c>
      <c r="H107" s="81" t="s">
        <v>102</v>
      </c>
      <c r="I107" s="121" t="s">
        <v>225</v>
      </c>
      <c r="J107" s="126">
        <v>43242</v>
      </c>
      <c r="K107" s="126" t="s">
        <v>413</v>
      </c>
      <c r="L107" s="76"/>
    </row>
    <row r="108" spans="1:12" ht="36" x14ac:dyDescent="0.25">
      <c r="A108" s="81">
        <v>2019</v>
      </c>
      <c r="B108" s="81">
        <v>149</v>
      </c>
      <c r="C108" s="146" t="s">
        <v>106</v>
      </c>
      <c r="D108" s="146" t="s">
        <v>414</v>
      </c>
      <c r="E108" s="81" t="s">
        <v>103</v>
      </c>
      <c r="F108" s="81" t="s">
        <v>103</v>
      </c>
      <c r="G108" s="81" t="s">
        <v>103</v>
      </c>
      <c r="H108" s="81" t="s">
        <v>103</v>
      </c>
      <c r="I108" s="121" t="s">
        <v>171</v>
      </c>
      <c r="J108" s="126">
        <v>43558</v>
      </c>
      <c r="K108" s="126">
        <v>44654</v>
      </c>
      <c r="L108" s="76"/>
    </row>
    <row r="109" spans="1:12" ht="96" x14ac:dyDescent="0.25">
      <c r="A109" s="81">
        <v>2019</v>
      </c>
      <c r="B109" s="81">
        <v>150</v>
      </c>
      <c r="C109" s="146" t="s">
        <v>106</v>
      </c>
      <c r="D109" s="146" t="s">
        <v>415</v>
      </c>
      <c r="E109" s="81" t="s">
        <v>103</v>
      </c>
      <c r="F109" s="81" t="s">
        <v>103</v>
      </c>
      <c r="G109" s="81" t="s">
        <v>103</v>
      </c>
      <c r="H109" s="81" t="s">
        <v>103</v>
      </c>
      <c r="I109" s="121" t="s">
        <v>171</v>
      </c>
      <c r="J109" s="126">
        <v>43558</v>
      </c>
      <c r="K109" s="126">
        <v>44654</v>
      </c>
      <c r="L109" s="76"/>
    </row>
    <row r="110" spans="1:12" ht="36" x14ac:dyDescent="0.25">
      <c r="A110" s="81">
        <v>2019</v>
      </c>
      <c r="B110" s="81">
        <v>151</v>
      </c>
      <c r="C110" s="146" t="s">
        <v>106</v>
      </c>
      <c r="D110" s="146" t="s">
        <v>416</v>
      </c>
      <c r="E110" s="81" t="s">
        <v>103</v>
      </c>
      <c r="F110" s="81" t="s">
        <v>103</v>
      </c>
      <c r="G110" s="81" t="s">
        <v>103</v>
      </c>
      <c r="H110" s="81" t="s">
        <v>103</v>
      </c>
      <c r="I110" s="121" t="s">
        <v>171</v>
      </c>
      <c r="J110" s="126">
        <v>43558</v>
      </c>
      <c r="K110" s="126">
        <v>44654</v>
      </c>
      <c r="L110" s="76"/>
    </row>
    <row r="111" spans="1:12" ht="24" x14ac:dyDescent="0.25">
      <c r="A111" s="81">
        <v>2019</v>
      </c>
      <c r="B111" s="81">
        <v>152</v>
      </c>
      <c r="C111" s="146" t="s">
        <v>106</v>
      </c>
      <c r="D111" s="146" t="s">
        <v>417</v>
      </c>
      <c r="E111" s="81" t="s">
        <v>103</v>
      </c>
      <c r="F111" s="81" t="s">
        <v>103</v>
      </c>
      <c r="G111" s="81" t="s">
        <v>103</v>
      </c>
      <c r="H111" s="81" t="s">
        <v>103</v>
      </c>
      <c r="I111" s="121" t="s">
        <v>171</v>
      </c>
      <c r="J111" s="126">
        <v>43558</v>
      </c>
      <c r="K111" s="126">
        <v>44654</v>
      </c>
      <c r="L111" s="76"/>
    </row>
    <row r="112" spans="1:12" ht="36" x14ac:dyDescent="0.25">
      <c r="A112" s="81">
        <v>2019</v>
      </c>
      <c r="B112" s="81">
        <v>153</v>
      </c>
      <c r="C112" s="146" t="s">
        <v>106</v>
      </c>
      <c r="D112" s="146" t="s">
        <v>418</v>
      </c>
      <c r="E112" s="81" t="s">
        <v>103</v>
      </c>
      <c r="F112" s="81" t="s">
        <v>103</v>
      </c>
      <c r="G112" s="81" t="s">
        <v>103</v>
      </c>
      <c r="H112" s="81" t="s">
        <v>103</v>
      </c>
      <c r="I112" s="121" t="s">
        <v>171</v>
      </c>
      <c r="J112" s="126">
        <v>43558</v>
      </c>
      <c r="K112" s="126">
        <v>44654</v>
      </c>
      <c r="L112" s="76"/>
    </row>
    <row r="113" spans="1:13" ht="36" x14ac:dyDescent="0.25">
      <c r="A113" s="81">
        <v>2019</v>
      </c>
      <c r="B113" s="81">
        <v>154</v>
      </c>
      <c r="C113" s="146" t="s">
        <v>101</v>
      </c>
      <c r="D113" s="146" t="s">
        <v>418</v>
      </c>
      <c r="E113" s="81" t="s">
        <v>102</v>
      </c>
      <c r="F113" s="81" t="s">
        <v>102</v>
      </c>
      <c r="G113" s="81" t="s">
        <v>103</v>
      </c>
      <c r="H113" s="81" t="s">
        <v>103</v>
      </c>
      <c r="I113" s="121" t="s">
        <v>226</v>
      </c>
      <c r="J113" s="126">
        <v>43601</v>
      </c>
      <c r="K113" s="126" t="s">
        <v>230</v>
      </c>
      <c r="L113" s="76"/>
    </row>
    <row r="114" spans="1:13" ht="48" x14ac:dyDescent="0.25">
      <c r="A114" s="81">
        <v>2019</v>
      </c>
      <c r="B114" s="81">
        <v>155</v>
      </c>
      <c r="C114" s="146" t="s">
        <v>101</v>
      </c>
      <c r="D114" s="146" t="s">
        <v>419</v>
      </c>
      <c r="E114" s="81" t="s">
        <v>102</v>
      </c>
      <c r="F114" s="81" t="s">
        <v>103</v>
      </c>
      <c r="G114" s="81" t="s">
        <v>103</v>
      </c>
      <c r="H114" s="81" t="s">
        <v>103</v>
      </c>
      <c r="I114" s="121" t="s">
        <v>227</v>
      </c>
      <c r="J114" s="126">
        <v>43641</v>
      </c>
      <c r="K114" s="126">
        <v>44372</v>
      </c>
      <c r="L114" s="76"/>
    </row>
    <row r="115" spans="1:13" ht="48" x14ac:dyDescent="0.25">
      <c r="A115" s="81">
        <v>2019</v>
      </c>
      <c r="B115" s="81">
        <v>156</v>
      </c>
      <c r="C115" s="146" t="s">
        <v>106</v>
      </c>
      <c r="D115" s="146" t="s">
        <v>420</v>
      </c>
      <c r="E115" s="81" t="s">
        <v>103</v>
      </c>
      <c r="F115" s="81" t="s">
        <v>103</v>
      </c>
      <c r="G115" s="81" t="s">
        <v>103</v>
      </c>
      <c r="H115" s="81" t="s">
        <v>103</v>
      </c>
      <c r="I115" s="121" t="s">
        <v>171</v>
      </c>
      <c r="J115" s="126">
        <v>43646</v>
      </c>
      <c r="K115" s="126" t="s">
        <v>231</v>
      </c>
      <c r="L115" s="76"/>
    </row>
    <row r="116" spans="1:13" ht="60" x14ac:dyDescent="0.25">
      <c r="A116" s="81">
        <v>2019</v>
      </c>
      <c r="B116" s="81">
        <v>157</v>
      </c>
      <c r="C116" s="146" t="s">
        <v>101</v>
      </c>
      <c r="D116" s="146" t="s">
        <v>421</v>
      </c>
      <c r="E116" s="81" t="s">
        <v>103</v>
      </c>
      <c r="F116" s="81" t="s">
        <v>103</v>
      </c>
      <c r="G116" s="81" t="s">
        <v>102</v>
      </c>
      <c r="H116" s="81" t="s">
        <v>103</v>
      </c>
      <c r="I116" s="121" t="s">
        <v>228</v>
      </c>
      <c r="J116" s="126">
        <v>43554</v>
      </c>
      <c r="K116" s="126">
        <v>43554</v>
      </c>
      <c r="L116" s="76"/>
    </row>
    <row r="117" spans="1:13" ht="36" x14ac:dyDescent="0.25">
      <c r="A117" s="81">
        <v>2019</v>
      </c>
      <c r="B117" s="81">
        <v>158</v>
      </c>
      <c r="C117" s="146" t="s">
        <v>101</v>
      </c>
      <c r="D117" s="146" t="s">
        <v>422</v>
      </c>
      <c r="E117" s="81" t="s">
        <v>103</v>
      </c>
      <c r="F117" s="81" t="s">
        <v>103</v>
      </c>
      <c r="G117" s="81" t="s">
        <v>103</v>
      </c>
      <c r="H117" s="81" t="s">
        <v>102</v>
      </c>
      <c r="I117" s="121" t="s">
        <v>229</v>
      </c>
      <c r="J117" s="126">
        <v>43630</v>
      </c>
      <c r="K117" s="126">
        <v>44361</v>
      </c>
      <c r="L117" s="76"/>
    </row>
    <row r="118" spans="1:13" ht="36" x14ac:dyDescent="0.25">
      <c r="A118" s="81">
        <v>2019</v>
      </c>
      <c r="B118" s="81">
        <v>159</v>
      </c>
      <c r="C118" s="146" t="s">
        <v>101</v>
      </c>
      <c r="D118" s="146" t="s">
        <v>423</v>
      </c>
      <c r="E118" s="81" t="s">
        <v>102</v>
      </c>
      <c r="F118" s="81" t="s">
        <v>103</v>
      </c>
      <c r="G118" s="81" t="s">
        <v>103</v>
      </c>
      <c r="H118" s="81" t="s">
        <v>103</v>
      </c>
      <c r="I118" s="121" t="s">
        <v>424</v>
      </c>
      <c r="J118" s="126">
        <v>43776</v>
      </c>
      <c r="K118" s="126">
        <v>45237</v>
      </c>
      <c r="L118" s="76"/>
    </row>
    <row r="119" spans="1:13" ht="36" x14ac:dyDescent="0.25">
      <c r="A119" s="81">
        <v>2019</v>
      </c>
      <c r="B119" s="81">
        <v>160</v>
      </c>
      <c r="C119" s="146" t="s">
        <v>106</v>
      </c>
      <c r="D119" s="146" t="s">
        <v>425</v>
      </c>
      <c r="E119" s="81" t="s">
        <v>103</v>
      </c>
      <c r="F119" s="81" t="s">
        <v>102</v>
      </c>
      <c r="G119" s="81" t="s">
        <v>102</v>
      </c>
      <c r="H119" s="81" t="s">
        <v>103</v>
      </c>
      <c r="I119" s="121" t="s">
        <v>426</v>
      </c>
      <c r="J119" s="126">
        <v>43717</v>
      </c>
      <c r="K119" s="126">
        <v>44813</v>
      </c>
      <c r="L119" s="76"/>
    </row>
    <row r="120" spans="1:13" ht="36" x14ac:dyDescent="0.25">
      <c r="A120" s="81">
        <v>2019</v>
      </c>
      <c r="B120" s="81">
        <v>161</v>
      </c>
      <c r="C120" s="146" t="s">
        <v>101</v>
      </c>
      <c r="D120" s="146" t="s">
        <v>425</v>
      </c>
      <c r="E120" s="81" t="s">
        <v>102</v>
      </c>
      <c r="F120" s="81" t="s">
        <v>103</v>
      </c>
      <c r="G120" s="81" t="s">
        <v>103</v>
      </c>
      <c r="H120" s="81" t="s">
        <v>103</v>
      </c>
      <c r="I120" s="121" t="s">
        <v>427</v>
      </c>
      <c r="J120" s="126">
        <v>43717</v>
      </c>
      <c r="K120" s="126">
        <v>44813</v>
      </c>
      <c r="L120" s="76"/>
    </row>
    <row r="121" spans="1:13" ht="36" x14ac:dyDescent="0.25">
      <c r="A121" s="81">
        <v>2019</v>
      </c>
      <c r="B121" s="81">
        <v>162</v>
      </c>
      <c r="C121" s="146" t="s">
        <v>101</v>
      </c>
      <c r="D121" s="146" t="s">
        <v>398</v>
      </c>
      <c r="E121" s="81" t="s">
        <v>103</v>
      </c>
      <c r="F121" s="81" t="s">
        <v>102</v>
      </c>
      <c r="G121" s="81" t="s">
        <v>103</v>
      </c>
      <c r="H121" s="81" t="s">
        <v>103</v>
      </c>
      <c r="I121" s="121" t="s">
        <v>428</v>
      </c>
      <c r="J121" s="126">
        <v>43710</v>
      </c>
      <c r="K121" s="126">
        <v>44076</v>
      </c>
      <c r="L121" s="76"/>
    </row>
    <row r="122" spans="1:13" s="152" customFormat="1" x14ac:dyDescent="0.25">
      <c r="A122" s="81">
        <v>2020</v>
      </c>
      <c r="B122" s="81">
        <v>163</v>
      </c>
      <c r="C122" s="151" t="s">
        <v>101</v>
      </c>
      <c r="D122" s="151" t="s">
        <v>438</v>
      </c>
      <c r="E122" s="81" t="s">
        <v>103</v>
      </c>
      <c r="F122" s="81" t="s">
        <v>103</v>
      </c>
      <c r="G122" s="81" t="s">
        <v>103</v>
      </c>
      <c r="H122" s="81" t="s">
        <v>103</v>
      </c>
      <c r="I122" s="81" t="s">
        <v>432</v>
      </c>
      <c r="J122" s="126">
        <v>43756</v>
      </c>
      <c r="K122" s="126">
        <v>45583</v>
      </c>
      <c r="L122" s="76"/>
      <c r="M122" s="53"/>
    </row>
    <row r="123" spans="1:13" s="152" customFormat="1" x14ac:dyDescent="0.25">
      <c r="A123" s="81">
        <v>2020</v>
      </c>
      <c r="B123" s="81">
        <v>164</v>
      </c>
      <c r="C123" s="151" t="s">
        <v>106</v>
      </c>
      <c r="D123" s="151" t="s">
        <v>439</v>
      </c>
      <c r="E123" s="81" t="s">
        <v>103</v>
      </c>
      <c r="F123" s="81" t="s">
        <v>103</v>
      </c>
      <c r="G123" s="81" t="s">
        <v>103</v>
      </c>
      <c r="H123" s="81" t="s">
        <v>103</v>
      </c>
      <c r="I123" s="81" t="s">
        <v>433</v>
      </c>
      <c r="J123" s="126">
        <v>43851</v>
      </c>
      <c r="K123" s="126">
        <v>44947</v>
      </c>
      <c r="L123" s="76"/>
      <c r="M123" s="53"/>
    </row>
    <row r="124" spans="1:13" s="152" customFormat="1" x14ac:dyDescent="0.25">
      <c r="A124" s="81">
        <v>2020</v>
      </c>
      <c r="B124" s="81">
        <v>165</v>
      </c>
      <c r="C124" s="151" t="s">
        <v>106</v>
      </c>
      <c r="D124" s="151" t="s">
        <v>440</v>
      </c>
      <c r="E124" s="81" t="s">
        <v>103</v>
      </c>
      <c r="F124" s="81" t="s">
        <v>103</v>
      </c>
      <c r="G124" s="81" t="s">
        <v>103</v>
      </c>
      <c r="H124" s="81" t="s">
        <v>103</v>
      </c>
      <c r="I124" s="81" t="s">
        <v>433</v>
      </c>
      <c r="J124" s="126">
        <v>44058</v>
      </c>
      <c r="K124" s="126">
        <v>45519</v>
      </c>
      <c r="L124" s="76"/>
      <c r="M124" s="53"/>
    </row>
    <row r="125" spans="1:13" s="152" customFormat="1" x14ac:dyDescent="0.25">
      <c r="A125" s="81">
        <v>2020</v>
      </c>
      <c r="B125" s="81">
        <v>166</v>
      </c>
      <c r="C125" s="151" t="s">
        <v>101</v>
      </c>
      <c r="D125" s="151" t="s">
        <v>440</v>
      </c>
      <c r="E125" s="81" t="s">
        <v>102</v>
      </c>
      <c r="F125" s="81" t="s">
        <v>102</v>
      </c>
      <c r="G125" s="81" t="s">
        <v>103</v>
      </c>
      <c r="H125" s="81" t="s">
        <v>103</v>
      </c>
      <c r="I125" s="81" t="s">
        <v>434</v>
      </c>
      <c r="J125" s="126">
        <v>44058</v>
      </c>
      <c r="K125" s="126">
        <v>45519</v>
      </c>
      <c r="L125" s="76"/>
      <c r="M125" s="53"/>
    </row>
    <row r="126" spans="1:13" s="152" customFormat="1" x14ac:dyDescent="0.25">
      <c r="A126" s="81">
        <v>2020</v>
      </c>
      <c r="B126" s="81">
        <v>167</v>
      </c>
      <c r="C126" s="151" t="s">
        <v>106</v>
      </c>
      <c r="D126" s="151" t="s">
        <v>441</v>
      </c>
      <c r="E126" s="81" t="s">
        <v>102</v>
      </c>
      <c r="F126" s="81" t="s">
        <v>102</v>
      </c>
      <c r="G126" s="81" t="s">
        <v>103</v>
      </c>
      <c r="H126" s="81" t="s">
        <v>103</v>
      </c>
      <c r="I126" s="81" t="s">
        <v>435</v>
      </c>
      <c r="J126" s="126">
        <v>44057</v>
      </c>
      <c r="K126" s="126">
        <v>45883</v>
      </c>
      <c r="L126" s="76"/>
      <c r="M126" s="53"/>
    </row>
    <row r="127" spans="1:13" s="152" customFormat="1" x14ac:dyDescent="0.25">
      <c r="A127" s="81">
        <v>2020</v>
      </c>
      <c r="B127" s="81">
        <v>168</v>
      </c>
      <c r="C127" s="151" t="s">
        <v>101</v>
      </c>
      <c r="D127" s="151" t="s">
        <v>442</v>
      </c>
      <c r="E127" s="81" t="s">
        <v>102</v>
      </c>
      <c r="F127" s="81" t="s">
        <v>103</v>
      </c>
      <c r="G127" s="81" t="s">
        <v>103</v>
      </c>
      <c r="H127" s="81" t="s">
        <v>103</v>
      </c>
      <c r="I127" s="81" t="s">
        <v>436</v>
      </c>
      <c r="J127" s="126">
        <v>44075</v>
      </c>
      <c r="K127" s="126">
        <v>44196</v>
      </c>
      <c r="L127" s="76"/>
      <c r="M127" s="53"/>
    </row>
    <row r="128" spans="1:13" s="152" customFormat="1" ht="15.75" thickBot="1" x14ac:dyDescent="0.3">
      <c r="A128" s="81">
        <v>2020</v>
      </c>
      <c r="B128" s="81">
        <v>169</v>
      </c>
      <c r="C128" s="151" t="s">
        <v>101</v>
      </c>
      <c r="D128" s="151" t="s">
        <v>443</v>
      </c>
      <c r="E128" s="81" t="s">
        <v>103</v>
      </c>
      <c r="F128" s="81" t="s">
        <v>102</v>
      </c>
      <c r="G128" s="81" t="s">
        <v>103</v>
      </c>
      <c r="H128" s="81" t="s">
        <v>103</v>
      </c>
      <c r="I128" s="81" t="s">
        <v>437</v>
      </c>
      <c r="J128" s="126">
        <v>44147</v>
      </c>
      <c r="K128" s="126">
        <v>44512</v>
      </c>
      <c r="L128" s="76"/>
      <c r="M128" s="53"/>
    </row>
    <row r="129" spans="1:13" s="152" customFormat="1" ht="15.75" thickBot="1" x14ac:dyDescent="0.3">
      <c r="A129" s="159">
        <v>2021</v>
      </c>
      <c r="B129" s="159">
        <v>174</v>
      </c>
      <c r="C129" s="160" t="s">
        <v>444</v>
      </c>
      <c r="D129" s="161" t="s">
        <v>454</v>
      </c>
      <c r="E129" s="160" t="s">
        <v>102</v>
      </c>
      <c r="F129" s="160" t="s">
        <v>102</v>
      </c>
      <c r="G129" s="160" t="s">
        <v>103</v>
      </c>
      <c r="H129" s="160" t="s">
        <v>103</v>
      </c>
      <c r="I129" s="162" t="s">
        <v>447</v>
      </c>
      <c r="J129" s="163">
        <v>44230</v>
      </c>
      <c r="K129" s="163">
        <v>46056</v>
      </c>
      <c r="L129" s="123"/>
      <c r="M129" s="53"/>
    </row>
    <row r="130" spans="1:13" s="152" customFormat="1" ht="15.75" thickBot="1" x14ac:dyDescent="0.3">
      <c r="A130" s="159">
        <v>2021</v>
      </c>
      <c r="B130" s="164">
        <v>175</v>
      </c>
      <c r="C130" s="165" t="s">
        <v>444</v>
      </c>
      <c r="D130" s="161" t="s">
        <v>455</v>
      </c>
      <c r="E130" s="165" t="s">
        <v>103</v>
      </c>
      <c r="F130" s="165" t="s">
        <v>103</v>
      </c>
      <c r="G130" s="165" t="s">
        <v>103</v>
      </c>
      <c r="H130" s="165" t="s">
        <v>103</v>
      </c>
      <c r="I130" s="162" t="s">
        <v>447</v>
      </c>
      <c r="J130" s="163">
        <v>44273</v>
      </c>
      <c r="K130" s="163">
        <v>46099</v>
      </c>
      <c r="L130" s="123"/>
      <c r="M130" s="53"/>
    </row>
    <row r="131" spans="1:13" s="152" customFormat="1" ht="15.75" thickBot="1" x14ac:dyDescent="0.3">
      <c r="A131" s="159">
        <v>2021</v>
      </c>
      <c r="B131" s="164">
        <v>176</v>
      </c>
      <c r="C131" s="165" t="s">
        <v>444</v>
      </c>
      <c r="D131" s="161" t="s">
        <v>456</v>
      </c>
      <c r="E131" s="165" t="s">
        <v>103</v>
      </c>
      <c r="F131" s="165" t="s">
        <v>103</v>
      </c>
      <c r="G131" s="165" t="s">
        <v>103</v>
      </c>
      <c r="H131" s="165" t="s">
        <v>103</v>
      </c>
      <c r="I131" s="162" t="s">
        <v>447</v>
      </c>
      <c r="J131" s="166">
        <v>44291</v>
      </c>
      <c r="K131" s="166">
        <v>46146</v>
      </c>
      <c r="L131" s="123"/>
      <c r="M131" s="53"/>
    </row>
    <row r="132" spans="1:13" s="152" customFormat="1" ht="15.75" thickBot="1" x14ac:dyDescent="0.3">
      <c r="A132" s="159">
        <v>2021</v>
      </c>
      <c r="B132" s="164">
        <v>177</v>
      </c>
      <c r="C132" s="165" t="s">
        <v>445</v>
      </c>
      <c r="D132" s="161" t="s">
        <v>456</v>
      </c>
      <c r="E132" s="160" t="s">
        <v>102</v>
      </c>
      <c r="F132" s="160" t="s">
        <v>102</v>
      </c>
      <c r="G132" s="160" t="s">
        <v>103</v>
      </c>
      <c r="H132" s="160" t="s">
        <v>103</v>
      </c>
      <c r="I132" s="160" t="s">
        <v>448</v>
      </c>
      <c r="J132" s="166">
        <v>44291</v>
      </c>
      <c r="K132" s="166">
        <v>46146</v>
      </c>
      <c r="L132" s="123"/>
      <c r="M132" s="53"/>
    </row>
    <row r="133" spans="1:13" s="152" customFormat="1" ht="15.75" thickBot="1" x14ac:dyDescent="0.3">
      <c r="A133" s="159">
        <v>2021</v>
      </c>
      <c r="B133" s="164">
        <v>178</v>
      </c>
      <c r="C133" s="165" t="s">
        <v>444</v>
      </c>
      <c r="D133" s="161" t="s">
        <v>457</v>
      </c>
      <c r="E133" s="160" t="s">
        <v>102</v>
      </c>
      <c r="F133" s="160" t="s">
        <v>102</v>
      </c>
      <c r="G133" s="160" t="s">
        <v>103</v>
      </c>
      <c r="H133" s="160" t="s">
        <v>103</v>
      </c>
      <c r="I133" s="165" t="s">
        <v>449</v>
      </c>
      <c r="J133" s="163">
        <v>44314</v>
      </c>
      <c r="K133" s="163">
        <v>46140</v>
      </c>
      <c r="L133" s="123"/>
      <c r="M133" s="53"/>
    </row>
    <row r="134" spans="1:13" s="152" customFormat="1" ht="15.75" thickBot="1" x14ac:dyDescent="0.3">
      <c r="A134" s="159">
        <v>2021</v>
      </c>
      <c r="B134" s="164">
        <v>179</v>
      </c>
      <c r="C134" s="165" t="s">
        <v>444</v>
      </c>
      <c r="D134" s="161" t="s">
        <v>458</v>
      </c>
      <c r="E134" s="165" t="s">
        <v>103</v>
      </c>
      <c r="F134" s="165" t="s">
        <v>103</v>
      </c>
      <c r="G134" s="165" t="s">
        <v>103</v>
      </c>
      <c r="H134" s="165" t="s">
        <v>103</v>
      </c>
      <c r="I134" s="162" t="s">
        <v>447</v>
      </c>
      <c r="J134" s="163">
        <v>44301</v>
      </c>
      <c r="K134" s="163">
        <v>45397</v>
      </c>
      <c r="L134" s="123"/>
      <c r="M134" s="53"/>
    </row>
    <row r="135" spans="1:13" s="152" customFormat="1" ht="15.75" thickBot="1" x14ac:dyDescent="0.3">
      <c r="A135" s="164">
        <v>2021</v>
      </c>
      <c r="B135" s="164">
        <v>180</v>
      </c>
      <c r="C135" s="165" t="s">
        <v>101</v>
      </c>
      <c r="D135" s="161" t="s">
        <v>459</v>
      </c>
      <c r="E135" s="165" t="s">
        <v>103</v>
      </c>
      <c r="F135" s="165" t="s">
        <v>103</v>
      </c>
      <c r="G135" s="165" t="s">
        <v>103</v>
      </c>
      <c r="H135" s="165" t="s">
        <v>103</v>
      </c>
      <c r="I135" s="165" t="s">
        <v>450</v>
      </c>
      <c r="J135" s="167">
        <v>44361</v>
      </c>
      <c r="K135" s="167">
        <v>45822</v>
      </c>
      <c r="L135" s="123"/>
      <c r="M135" s="53"/>
    </row>
    <row r="136" spans="1:13" s="152" customFormat="1" ht="15.75" thickBot="1" x14ac:dyDescent="0.3">
      <c r="A136" s="164">
        <v>2021</v>
      </c>
      <c r="B136" s="164">
        <v>181</v>
      </c>
      <c r="C136" s="162" t="s">
        <v>106</v>
      </c>
      <c r="D136" s="161" t="s">
        <v>460</v>
      </c>
      <c r="E136" s="162"/>
      <c r="F136" s="162"/>
      <c r="G136" s="162"/>
      <c r="H136" s="162"/>
      <c r="I136" s="162"/>
      <c r="J136" s="168">
        <v>44442</v>
      </c>
      <c r="K136" s="168">
        <v>46268</v>
      </c>
      <c r="L136" s="123"/>
      <c r="M136" s="53"/>
    </row>
    <row r="137" spans="1:13" s="152" customFormat="1" ht="15.75" thickBot="1" x14ac:dyDescent="0.3">
      <c r="A137" s="164">
        <v>2021</v>
      </c>
      <c r="B137" s="164">
        <v>182</v>
      </c>
      <c r="C137" s="162" t="s">
        <v>106</v>
      </c>
      <c r="D137" s="161" t="s">
        <v>461</v>
      </c>
      <c r="E137" s="162"/>
      <c r="F137" s="162"/>
      <c r="G137" s="162"/>
      <c r="H137" s="162"/>
      <c r="I137" s="162"/>
      <c r="J137" s="168">
        <v>44369</v>
      </c>
      <c r="K137" s="168">
        <v>46195</v>
      </c>
      <c r="L137" s="123"/>
      <c r="M137" s="53"/>
    </row>
    <row r="138" spans="1:13" s="152" customFormat="1" ht="15.75" thickBot="1" x14ac:dyDescent="0.3">
      <c r="A138" s="164">
        <v>2021</v>
      </c>
      <c r="B138" s="164">
        <v>183</v>
      </c>
      <c r="C138" s="162" t="s">
        <v>446</v>
      </c>
      <c r="D138" s="161" t="s">
        <v>462</v>
      </c>
      <c r="E138" s="165" t="s">
        <v>102</v>
      </c>
      <c r="F138" s="165" t="s">
        <v>103</v>
      </c>
      <c r="G138" s="165" t="s">
        <v>103</v>
      </c>
      <c r="H138" s="165" t="s">
        <v>103</v>
      </c>
      <c r="I138" s="162" t="s">
        <v>451</v>
      </c>
      <c r="J138" s="168">
        <v>44440</v>
      </c>
      <c r="K138" s="168">
        <v>44621</v>
      </c>
      <c r="L138" s="123"/>
      <c r="M138" s="53"/>
    </row>
    <row r="139" spans="1:13" s="152" customFormat="1" ht="15.75" thickBot="1" x14ac:dyDescent="0.3">
      <c r="A139" s="164">
        <v>2021</v>
      </c>
      <c r="B139" s="164">
        <v>184</v>
      </c>
      <c r="C139" s="162" t="s">
        <v>106</v>
      </c>
      <c r="D139" s="161" t="s">
        <v>463</v>
      </c>
      <c r="E139" s="162"/>
      <c r="F139" s="162"/>
      <c r="G139" s="162"/>
      <c r="H139" s="162"/>
      <c r="I139" s="162"/>
      <c r="J139" s="168">
        <v>44439</v>
      </c>
      <c r="K139" s="168">
        <v>45169</v>
      </c>
      <c r="L139" s="123"/>
      <c r="M139" s="53"/>
    </row>
    <row r="140" spans="1:13" s="152" customFormat="1" ht="15.75" thickBot="1" x14ac:dyDescent="0.3">
      <c r="A140" s="164">
        <v>2021</v>
      </c>
      <c r="B140" s="164">
        <v>185</v>
      </c>
      <c r="C140" s="162" t="s">
        <v>106</v>
      </c>
      <c r="D140" s="161" t="s">
        <v>464</v>
      </c>
      <c r="E140" s="162"/>
      <c r="F140" s="162"/>
      <c r="G140" s="162"/>
      <c r="H140" s="162"/>
      <c r="I140" s="162"/>
      <c r="J140" s="168">
        <v>44407</v>
      </c>
      <c r="K140" s="168">
        <v>46233</v>
      </c>
      <c r="L140" s="123"/>
      <c r="M140" s="53"/>
    </row>
    <row r="141" spans="1:13" s="152" customFormat="1" ht="15.75" thickBot="1" x14ac:dyDescent="0.3">
      <c r="A141" s="164">
        <v>2021</v>
      </c>
      <c r="B141" s="164">
        <v>186</v>
      </c>
      <c r="C141" s="162" t="s">
        <v>446</v>
      </c>
      <c r="D141" s="161" t="s">
        <v>465</v>
      </c>
      <c r="E141" s="165" t="s">
        <v>102</v>
      </c>
      <c r="F141" s="165" t="s">
        <v>103</v>
      </c>
      <c r="G141" s="165" t="s">
        <v>103</v>
      </c>
      <c r="H141" s="165" t="s">
        <v>103</v>
      </c>
      <c r="I141" s="162" t="s">
        <v>452</v>
      </c>
      <c r="J141" s="168">
        <v>44409</v>
      </c>
      <c r="K141" s="168">
        <v>44561</v>
      </c>
      <c r="L141" s="123"/>
      <c r="M141" s="53"/>
    </row>
    <row r="142" spans="1:13" s="152" customFormat="1" ht="15.75" thickBot="1" x14ac:dyDescent="0.3">
      <c r="A142" s="164">
        <v>2021</v>
      </c>
      <c r="B142" s="164">
        <v>187</v>
      </c>
      <c r="C142" s="162" t="s">
        <v>446</v>
      </c>
      <c r="D142" s="161" t="s">
        <v>466</v>
      </c>
      <c r="E142" s="165" t="s">
        <v>102</v>
      </c>
      <c r="F142" s="165" t="s">
        <v>103</v>
      </c>
      <c r="G142" s="165" t="s">
        <v>103</v>
      </c>
      <c r="H142" s="165" t="s">
        <v>103</v>
      </c>
      <c r="I142" s="162" t="s">
        <v>453</v>
      </c>
      <c r="J142" s="168">
        <v>44377</v>
      </c>
      <c r="K142" s="168">
        <v>46203</v>
      </c>
      <c r="L142" s="123"/>
      <c r="M142" s="53"/>
    </row>
    <row r="143" spans="1:13" s="152" customFormat="1" ht="15.75" thickBot="1" x14ac:dyDescent="0.3">
      <c r="A143" s="164">
        <v>2021</v>
      </c>
      <c r="B143" s="164">
        <v>188</v>
      </c>
      <c r="C143" s="162" t="s">
        <v>446</v>
      </c>
      <c r="D143" s="161" t="s">
        <v>467</v>
      </c>
      <c r="E143" s="165" t="s">
        <v>102</v>
      </c>
      <c r="F143" s="165" t="s">
        <v>103</v>
      </c>
      <c r="G143" s="165" t="s">
        <v>103</v>
      </c>
      <c r="H143" s="165" t="s">
        <v>103</v>
      </c>
      <c r="I143" s="162" t="s">
        <v>452</v>
      </c>
      <c r="J143" s="168">
        <v>44470</v>
      </c>
      <c r="K143" s="168">
        <v>44651</v>
      </c>
      <c r="L143" s="123"/>
      <c r="M143" s="53"/>
    </row>
    <row r="144" spans="1:13" s="152" customFormat="1" ht="15.75" thickBot="1" x14ac:dyDescent="0.3">
      <c r="A144" s="164">
        <v>2022</v>
      </c>
      <c r="B144" s="164">
        <v>189</v>
      </c>
      <c r="C144" s="162" t="s">
        <v>469</v>
      </c>
      <c r="D144" s="161" t="s">
        <v>473</v>
      </c>
      <c r="E144" s="165" t="s">
        <v>102</v>
      </c>
      <c r="F144" s="165" t="s">
        <v>103</v>
      </c>
      <c r="G144" s="165" t="s">
        <v>103</v>
      </c>
      <c r="H144" s="165" t="s">
        <v>103</v>
      </c>
      <c r="I144" s="162" t="s">
        <v>481</v>
      </c>
      <c r="J144" s="168">
        <v>44679</v>
      </c>
      <c r="K144" s="168">
        <v>44770</v>
      </c>
      <c r="L144" s="123"/>
      <c r="M144" s="53"/>
    </row>
    <row r="145" spans="1:13" s="152" customFormat="1" ht="15.75" thickBot="1" x14ac:dyDescent="0.3">
      <c r="A145" s="164">
        <v>2022</v>
      </c>
      <c r="B145" s="164">
        <v>190</v>
      </c>
      <c r="C145" s="162" t="s">
        <v>106</v>
      </c>
      <c r="D145" s="161" t="s">
        <v>474</v>
      </c>
      <c r="E145" s="165" t="s">
        <v>103</v>
      </c>
      <c r="F145" s="165" t="s">
        <v>102</v>
      </c>
      <c r="G145" s="165" t="s">
        <v>103</v>
      </c>
      <c r="H145" s="165" t="s">
        <v>103</v>
      </c>
      <c r="I145" s="162" t="s">
        <v>482</v>
      </c>
      <c r="J145" s="168">
        <v>44687</v>
      </c>
      <c r="K145" s="168">
        <v>45783</v>
      </c>
      <c r="L145" s="123"/>
      <c r="M145" s="53"/>
    </row>
    <row r="146" spans="1:13" s="152" customFormat="1" ht="15.75" thickBot="1" x14ac:dyDescent="0.3">
      <c r="A146" s="164">
        <v>2022</v>
      </c>
      <c r="B146" s="164">
        <v>191</v>
      </c>
      <c r="C146" s="162" t="s">
        <v>469</v>
      </c>
      <c r="D146" s="161" t="s">
        <v>475</v>
      </c>
      <c r="E146" s="165" t="s">
        <v>102</v>
      </c>
      <c r="F146" s="165" t="s">
        <v>103</v>
      </c>
      <c r="G146" s="165" t="s">
        <v>103</v>
      </c>
      <c r="H146" s="165" t="s">
        <v>103</v>
      </c>
      <c r="I146" s="162" t="s">
        <v>481</v>
      </c>
      <c r="J146" s="168">
        <v>44679</v>
      </c>
      <c r="K146" s="168">
        <v>44853</v>
      </c>
      <c r="L146" s="123"/>
      <c r="M146" s="53"/>
    </row>
    <row r="147" spans="1:13" s="152" customFormat="1" ht="15.75" thickBot="1" x14ac:dyDescent="0.3">
      <c r="A147" s="164">
        <v>2022</v>
      </c>
      <c r="B147" s="164">
        <v>192</v>
      </c>
      <c r="C147" s="162" t="s">
        <v>469</v>
      </c>
      <c r="D147" s="161" t="s">
        <v>476</v>
      </c>
      <c r="E147" s="165" t="s">
        <v>102</v>
      </c>
      <c r="F147" s="165" t="s">
        <v>103</v>
      </c>
      <c r="G147" s="165" t="s">
        <v>103</v>
      </c>
      <c r="H147" s="165" t="s">
        <v>103</v>
      </c>
      <c r="I147" s="162" t="s">
        <v>481</v>
      </c>
      <c r="J147" s="168">
        <v>44643</v>
      </c>
      <c r="K147" s="168">
        <v>44827</v>
      </c>
      <c r="L147" s="123"/>
      <c r="M147" s="53"/>
    </row>
    <row r="148" spans="1:13" s="152" customFormat="1" ht="15.75" thickBot="1" x14ac:dyDescent="0.3">
      <c r="A148" s="164">
        <v>2022</v>
      </c>
      <c r="B148" s="164">
        <v>193</v>
      </c>
      <c r="C148" s="162" t="s">
        <v>470</v>
      </c>
      <c r="D148" s="161" t="s">
        <v>477</v>
      </c>
      <c r="E148" s="165" t="s">
        <v>102</v>
      </c>
      <c r="F148" s="165" t="s">
        <v>102</v>
      </c>
      <c r="G148" s="165" t="s">
        <v>103</v>
      </c>
      <c r="H148" s="165" t="s">
        <v>103</v>
      </c>
      <c r="I148" s="162" t="s">
        <v>470</v>
      </c>
      <c r="J148" s="168">
        <v>44617</v>
      </c>
      <c r="K148" s="168" t="s">
        <v>486</v>
      </c>
      <c r="L148" s="123"/>
      <c r="M148" s="53"/>
    </row>
    <row r="149" spans="1:13" s="152" customFormat="1" ht="15.75" thickBot="1" x14ac:dyDescent="0.3">
      <c r="A149" s="164">
        <v>2022</v>
      </c>
      <c r="B149" s="164">
        <v>194</v>
      </c>
      <c r="C149" s="162" t="s">
        <v>471</v>
      </c>
      <c r="D149" s="161" t="s">
        <v>478</v>
      </c>
      <c r="E149" s="165" t="s">
        <v>102</v>
      </c>
      <c r="F149" s="165" t="s">
        <v>102</v>
      </c>
      <c r="G149" s="165" t="s">
        <v>103</v>
      </c>
      <c r="H149" s="165" t="s">
        <v>103</v>
      </c>
      <c r="I149" s="162" t="s">
        <v>483</v>
      </c>
      <c r="J149" s="168">
        <v>44550</v>
      </c>
      <c r="K149" s="168" t="s">
        <v>487</v>
      </c>
      <c r="L149" s="123"/>
      <c r="M149" s="53"/>
    </row>
    <row r="150" spans="1:13" s="152" customFormat="1" ht="15.75" thickBot="1" x14ac:dyDescent="0.3">
      <c r="A150" s="164">
        <v>2022</v>
      </c>
      <c r="B150" s="164">
        <v>195</v>
      </c>
      <c r="C150" s="162" t="s">
        <v>472</v>
      </c>
      <c r="D150" s="161" t="s">
        <v>479</v>
      </c>
      <c r="E150" s="165" t="s">
        <v>102</v>
      </c>
      <c r="F150" s="165" t="s">
        <v>103</v>
      </c>
      <c r="G150" s="165" t="s">
        <v>103</v>
      </c>
      <c r="H150" s="165" t="s">
        <v>103</v>
      </c>
      <c r="I150" s="162" t="s">
        <v>484</v>
      </c>
      <c r="J150" s="168">
        <v>44599</v>
      </c>
      <c r="K150" s="168">
        <v>46425</v>
      </c>
      <c r="L150" s="123"/>
      <c r="M150" s="53"/>
    </row>
    <row r="151" spans="1:13" s="152" customFormat="1" ht="15.75" thickBot="1" x14ac:dyDescent="0.3">
      <c r="A151" s="164">
        <v>2022</v>
      </c>
      <c r="B151" s="164">
        <v>196</v>
      </c>
      <c r="C151" s="162" t="s">
        <v>471</v>
      </c>
      <c r="D151" s="161" t="s">
        <v>480</v>
      </c>
      <c r="E151" s="165" t="s">
        <v>103</v>
      </c>
      <c r="F151" s="165" t="s">
        <v>103</v>
      </c>
      <c r="G151" s="165" t="s">
        <v>103</v>
      </c>
      <c r="H151" s="165" t="s">
        <v>103</v>
      </c>
      <c r="I151" s="162" t="s">
        <v>485</v>
      </c>
      <c r="J151" s="168">
        <v>44580</v>
      </c>
      <c r="K151" s="168" t="s">
        <v>488</v>
      </c>
      <c r="L151" s="123"/>
      <c r="M151" s="53"/>
    </row>
    <row r="152" spans="1:13" x14ac:dyDescent="0.25">
      <c r="C152" s="144"/>
      <c r="D152" s="144"/>
      <c r="H152" s="102"/>
      <c r="I152" s="138"/>
    </row>
    <row r="153" spans="1:13" x14ac:dyDescent="0.25">
      <c r="C153" s="144"/>
      <c r="D153" s="144"/>
      <c r="H153" s="102"/>
      <c r="I153" s="138"/>
    </row>
    <row r="154" spans="1:13" x14ac:dyDescent="0.25">
      <c r="A154" s="122" t="s">
        <v>215</v>
      </c>
      <c r="C154" s="144"/>
      <c r="D154" s="144"/>
      <c r="H154" s="102"/>
      <c r="I154" s="138"/>
    </row>
    <row r="155" spans="1:13" x14ac:dyDescent="0.25">
      <c r="A155" s="122" t="s">
        <v>468</v>
      </c>
      <c r="C155" s="144"/>
      <c r="D155" s="144"/>
      <c r="H155" s="102"/>
      <c r="I155" s="138"/>
    </row>
    <row r="156" spans="1:13" x14ac:dyDescent="0.25">
      <c r="A156" s="122" t="str">
        <f>+'Convenios Internacionales'!B21</f>
        <v>Fecha actualización: Febrero 2023</v>
      </c>
      <c r="C156" s="144"/>
      <c r="D156" s="144"/>
      <c r="H156" s="102"/>
      <c r="I156" s="138"/>
    </row>
    <row r="157" spans="1:13" x14ac:dyDescent="0.25">
      <c r="C157" s="144"/>
      <c r="D157" s="144"/>
      <c r="H157" s="102"/>
      <c r="I157" s="138"/>
    </row>
    <row r="158" spans="1:13" x14ac:dyDescent="0.25">
      <c r="C158" s="144"/>
      <c r="D158" s="144"/>
      <c r="H158" s="102"/>
      <c r="I158" s="138"/>
    </row>
    <row r="159" spans="1:13" x14ac:dyDescent="0.25">
      <c r="C159" s="144"/>
      <c r="D159" s="144"/>
      <c r="H159" s="102"/>
      <c r="I159" s="138"/>
    </row>
    <row r="160" spans="1:13" x14ac:dyDescent="0.25">
      <c r="C160" s="144"/>
      <c r="D160" s="144"/>
      <c r="H160" s="102"/>
      <c r="I160" s="138"/>
    </row>
    <row r="161" spans="3:9" x14ac:dyDescent="0.25">
      <c r="C161" s="144"/>
      <c r="D161" s="144"/>
      <c r="H161" s="102"/>
      <c r="I161" s="138"/>
    </row>
    <row r="162" spans="3:9" x14ac:dyDescent="0.25">
      <c r="C162" s="144"/>
      <c r="D162" s="144"/>
      <c r="H162" s="102"/>
      <c r="I162" s="138"/>
    </row>
    <row r="163" spans="3:9" x14ac:dyDescent="0.25">
      <c r="C163" s="144"/>
      <c r="D163" s="144"/>
      <c r="H163" s="102"/>
      <c r="I163" s="138"/>
    </row>
    <row r="164" spans="3:9" x14ac:dyDescent="0.25">
      <c r="C164" s="144"/>
      <c r="D164" s="144"/>
      <c r="H164" s="102"/>
      <c r="I164" s="138"/>
    </row>
    <row r="165" spans="3:9" x14ac:dyDescent="0.25">
      <c r="C165" s="144"/>
      <c r="D165" s="144"/>
      <c r="H165" s="102"/>
      <c r="I165" s="138"/>
    </row>
    <row r="166" spans="3:9" x14ac:dyDescent="0.25">
      <c r="C166" s="144"/>
      <c r="D166" s="144"/>
      <c r="H166" s="102"/>
      <c r="I166" s="138"/>
    </row>
    <row r="167" spans="3:9" x14ac:dyDescent="0.25">
      <c r="C167" s="144"/>
      <c r="D167" s="144"/>
      <c r="H167" s="102"/>
      <c r="I167" s="138"/>
    </row>
    <row r="168" spans="3:9" x14ac:dyDescent="0.25">
      <c r="C168" s="144"/>
      <c r="D168" s="144"/>
      <c r="H168" s="102"/>
      <c r="I168" s="138"/>
    </row>
    <row r="169" spans="3:9" x14ac:dyDescent="0.25">
      <c r="C169" s="144"/>
      <c r="D169" s="144"/>
      <c r="H169" s="102"/>
      <c r="I169" s="138"/>
    </row>
    <row r="170" spans="3:9" x14ac:dyDescent="0.25">
      <c r="C170" s="144"/>
      <c r="D170" s="144"/>
      <c r="H170" s="102"/>
      <c r="I170" s="138"/>
    </row>
    <row r="171" spans="3:9" x14ac:dyDescent="0.25">
      <c r="C171" s="144"/>
      <c r="D171" s="144"/>
      <c r="H171" s="102"/>
      <c r="I171" s="138"/>
    </row>
    <row r="172" spans="3:9" x14ac:dyDescent="0.25">
      <c r="C172" s="144"/>
      <c r="D172" s="144"/>
      <c r="H172" s="102"/>
      <c r="I172" s="138"/>
    </row>
    <row r="173" spans="3:9" x14ac:dyDescent="0.25">
      <c r="C173" s="144"/>
      <c r="D173" s="144"/>
      <c r="H173" s="102"/>
      <c r="I173" s="138"/>
    </row>
    <row r="174" spans="3:9" x14ac:dyDescent="0.25">
      <c r="C174" s="144"/>
      <c r="D174" s="144"/>
      <c r="H174" s="102"/>
      <c r="I174" s="138"/>
    </row>
    <row r="175" spans="3:9" x14ac:dyDescent="0.25">
      <c r="C175" s="144"/>
      <c r="D175" s="144"/>
      <c r="H175" s="102"/>
      <c r="I175" s="138"/>
    </row>
    <row r="176" spans="3:9" x14ac:dyDescent="0.25">
      <c r="C176" s="144"/>
      <c r="D176" s="144"/>
      <c r="H176" s="102"/>
      <c r="I176" s="138"/>
    </row>
    <row r="177" spans="3:9" x14ac:dyDescent="0.25">
      <c r="C177" s="144"/>
      <c r="D177" s="144"/>
      <c r="H177" s="102"/>
      <c r="I177" s="138"/>
    </row>
    <row r="178" spans="3:9" x14ac:dyDescent="0.25">
      <c r="C178" s="144"/>
      <c r="D178" s="144"/>
      <c r="H178" s="102"/>
      <c r="I178" s="138"/>
    </row>
    <row r="179" spans="3:9" x14ac:dyDescent="0.25">
      <c r="C179" s="144"/>
      <c r="D179" s="144"/>
      <c r="H179" s="102"/>
      <c r="I179" s="138"/>
    </row>
    <row r="180" spans="3:9" x14ac:dyDescent="0.25">
      <c r="C180" s="144"/>
      <c r="D180" s="144"/>
      <c r="H180" s="102"/>
      <c r="I180" s="138"/>
    </row>
    <row r="181" spans="3:9" x14ac:dyDescent="0.25">
      <c r="C181" s="144"/>
      <c r="D181" s="144"/>
      <c r="H181" s="102"/>
      <c r="I181" s="138"/>
    </row>
    <row r="182" spans="3:9" x14ac:dyDescent="0.25">
      <c r="C182" s="144"/>
      <c r="D182" s="144"/>
      <c r="H182" s="102"/>
      <c r="I182" s="138"/>
    </row>
    <row r="183" spans="3:9" x14ac:dyDescent="0.25">
      <c r="C183" s="144"/>
      <c r="D183" s="144"/>
      <c r="H183" s="102"/>
      <c r="I183" s="138"/>
    </row>
    <row r="184" spans="3:9" x14ac:dyDescent="0.25">
      <c r="C184" s="144"/>
      <c r="D184" s="144"/>
      <c r="H184" s="102"/>
      <c r="I184" s="138"/>
    </row>
    <row r="185" spans="3:9" x14ac:dyDescent="0.25">
      <c r="C185" s="144"/>
      <c r="D185" s="144"/>
      <c r="H185" s="102"/>
      <c r="I185" s="138"/>
    </row>
    <row r="186" spans="3:9" x14ac:dyDescent="0.25">
      <c r="C186" s="144"/>
      <c r="D186" s="144"/>
      <c r="H186" s="102"/>
      <c r="I186" s="138"/>
    </row>
    <row r="187" spans="3:9" x14ac:dyDescent="0.25">
      <c r="C187" s="144"/>
      <c r="D187" s="144"/>
      <c r="H187" s="102"/>
      <c r="I187" s="138"/>
    </row>
    <row r="188" spans="3:9" x14ac:dyDescent="0.25"/>
    <row r="189" spans="3:9" x14ac:dyDescent="0.25"/>
    <row r="190" spans="3:9" x14ac:dyDescent="0.25"/>
  </sheetData>
  <mergeCells count="1">
    <mergeCell ref="A3:K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BI58"/>
  <sheetViews>
    <sheetView topLeftCell="A13" zoomScaleNormal="100" workbookViewId="0">
      <pane xSplit="1" topLeftCell="B1" activePane="topRight" state="frozen"/>
      <selection activeCell="G22" sqref="G22"/>
      <selection pane="topRight" activeCell="B42" sqref="B42"/>
    </sheetView>
  </sheetViews>
  <sheetFormatPr baseColWidth="10" defaultColWidth="0" defaultRowHeight="0" customHeight="1" zeroHeight="1" x14ac:dyDescent="0.2"/>
  <cols>
    <col min="1" max="1" width="11.42578125" style="61" hidden="1" customWidth="1"/>
    <col min="2" max="2" width="30.85546875" style="19" bestFit="1" customWidth="1"/>
    <col min="3" max="3" width="6" style="18" bestFit="1" customWidth="1"/>
    <col min="4" max="4" width="6.42578125" style="18" bestFit="1" customWidth="1"/>
    <col min="5" max="5" width="6" style="18" bestFit="1" customWidth="1"/>
    <col min="6" max="6" width="6.42578125" style="18" bestFit="1" customWidth="1"/>
    <col min="7" max="8" width="6" style="18" bestFit="1" customWidth="1"/>
    <col min="9" max="15" width="6" style="18" customWidth="1"/>
    <col min="16" max="16" width="10.85546875" style="56" customWidth="1"/>
    <col min="17" max="17" width="31.42578125" style="53" customWidth="1"/>
    <col min="18" max="61" width="0" style="18" hidden="1" customWidth="1"/>
    <col min="62" max="16384" width="11.42578125" style="18" hidden="1"/>
  </cols>
  <sheetData>
    <row r="1" spans="2:17" ht="12.75" customHeight="1" x14ac:dyDescent="0.2"/>
    <row r="2" spans="2:17" ht="12.75" customHeight="1" x14ac:dyDescent="0.2"/>
    <row r="3" spans="2:17" ht="12.75" customHeight="1" x14ac:dyDescent="0.2"/>
    <row r="4" spans="2:17" ht="12.75" customHeight="1" x14ac:dyDescent="0.2"/>
    <row r="5" spans="2:17" s="55" customFormat="1" ht="12.75" x14ac:dyDescent="0.25">
      <c r="P5" s="62"/>
      <c r="Q5" s="53"/>
    </row>
    <row r="6" spans="2:17" ht="15" x14ac:dyDescent="0.2">
      <c r="B6" s="176" t="s">
        <v>61</v>
      </c>
      <c r="C6" s="176"/>
      <c r="D6" s="176"/>
      <c r="E6" s="176"/>
      <c r="F6" s="176"/>
      <c r="G6" s="176"/>
      <c r="H6" s="176"/>
      <c r="I6" s="114"/>
      <c r="J6" s="128"/>
      <c r="K6" s="132"/>
      <c r="L6" s="147"/>
      <c r="M6" s="154"/>
      <c r="N6" s="156"/>
      <c r="O6" s="149"/>
      <c r="P6" s="48"/>
    </row>
    <row r="7" spans="2:17" ht="24.75" customHeight="1" x14ac:dyDescent="0.2">
      <c r="B7" s="88"/>
      <c r="C7" s="88">
        <v>2011</v>
      </c>
      <c r="D7" s="88">
        <v>2012</v>
      </c>
      <c r="E7" s="88">
        <v>2013</v>
      </c>
      <c r="F7" s="88">
        <v>2014</v>
      </c>
      <c r="G7" s="88">
        <v>2015</v>
      </c>
      <c r="H7" s="88">
        <v>2016</v>
      </c>
      <c r="I7" s="88">
        <v>2017</v>
      </c>
      <c r="J7" s="88">
        <v>2018</v>
      </c>
      <c r="K7" s="88">
        <v>2019</v>
      </c>
      <c r="L7" s="88">
        <v>2020</v>
      </c>
      <c r="M7" s="88">
        <v>2021</v>
      </c>
      <c r="N7" s="158">
        <v>2022</v>
      </c>
      <c r="O7" s="153"/>
      <c r="P7" s="57"/>
    </row>
    <row r="8" spans="2:17" ht="24" x14ac:dyDescent="0.2">
      <c r="B8" s="89" t="s">
        <v>93</v>
      </c>
      <c r="C8" s="90">
        <v>47</v>
      </c>
      <c r="D8" s="90">
        <v>61</v>
      </c>
      <c r="E8" s="90">
        <v>77</v>
      </c>
      <c r="F8" s="90">
        <v>82</v>
      </c>
      <c r="G8" s="90">
        <v>94</v>
      </c>
      <c r="H8" s="90">
        <v>108</v>
      </c>
      <c r="I8" s="90">
        <v>109</v>
      </c>
      <c r="J8" s="90">
        <f>+J19</f>
        <v>110</v>
      </c>
      <c r="K8" s="90">
        <f>+K19</f>
        <v>130</v>
      </c>
      <c r="L8" s="90">
        <v>30</v>
      </c>
      <c r="M8" s="90">
        <v>38</v>
      </c>
      <c r="N8" s="169">
        <v>45</v>
      </c>
      <c r="O8" s="153"/>
      <c r="P8" s="58"/>
    </row>
    <row r="9" spans="2:17" ht="15" customHeight="1" x14ac:dyDescent="0.2">
      <c r="B9" s="95" t="s">
        <v>60</v>
      </c>
      <c r="C9" s="100"/>
      <c r="D9" s="100"/>
      <c r="E9" s="100"/>
      <c r="F9" s="100"/>
      <c r="G9" s="100"/>
      <c r="H9" s="85"/>
      <c r="I9" s="85"/>
      <c r="J9" s="85"/>
      <c r="K9" s="85"/>
      <c r="L9" s="85"/>
      <c r="M9" s="85"/>
      <c r="N9" s="85"/>
      <c r="O9" s="153"/>
      <c r="P9" s="58"/>
    </row>
    <row r="10" spans="2:17" ht="15" x14ac:dyDescent="0.2">
      <c r="B10" s="84"/>
      <c r="C10" s="85"/>
      <c r="D10" s="85"/>
      <c r="E10" s="85"/>
      <c r="F10" s="85"/>
      <c r="G10" s="85"/>
      <c r="H10" s="85"/>
      <c r="I10" s="85"/>
      <c r="J10" s="85"/>
      <c r="K10" s="85"/>
      <c r="L10" s="85"/>
      <c r="M10" s="85"/>
      <c r="N10" s="85"/>
      <c r="O10" s="153"/>
      <c r="P10" s="59"/>
    </row>
    <row r="11" spans="2:17" ht="15" x14ac:dyDescent="0.2">
      <c r="B11" s="176" t="s">
        <v>67</v>
      </c>
      <c r="C11" s="176"/>
      <c r="D11" s="176"/>
      <c r="E11" s="176"/>
      <c r="F11" s="176"/>
      <c r="G11" s="176"/>
      <c r="H11" s="176"/>
      <c r="I11" s="114"/>
      <c r="J11" s="128"/>
      <c r="K11" s="132"/>
      <c r="L11" s="147"/>
      <c r="M11" s="154"/>
      <c r="N11" s="156"/>
      <c r="O11" s="153"/>
      <c r="P11" s="59"/>
    </row>
    <row r="12" spans="2:17" ht="15" x14ac:dyDescent="0.2">
      <c r="B12" s="88" t="s">
        <v>68</v>
      </c>
      <c r="C12" s="88">
        <v>2011</v>
      </c>
      <c r="D12" s="88">
        <v>2012</v>
      </c>
      <c r="E12" s="88">
        <v>2013</v>
      </c>
      <c r="F12" s="88">
        <v>2014</v>
      </c>
      <c r="G12" s="88">
        <v>2015</v>
      </c>
      <c r="H12" s="88">
        <v>2016</v>
      </c>
      <c r="I12" s="88">
        <v>2017</v>
      </c>
      <c r="J12" s="88">
        <v>2018</v>
      </c>
      <c r="K12" s="88">
        <v>2019</v>
      </c>
      <c r="L12" s="88">
        <f>+L7</f>
        <v>2020</v>
      </c>
      <c r="M12" s="88">
        <f>+M7</f>
        <v>2021</v>
      </c>
      <c r="N12" s="158">
        <v>2022</v>
      </c>
      <c r="O12" s="153"/>
      <c r="P12" s="59"/>
    </row>
    <row r="13" spans="2:17" ht="15" x14ac:dyDescent="0.2">
      <c r="B13" s="91" t="s">
        <v>62</v>
      </c>
      <c r="C13" s="91">
        <v>3</v>
      </c>
      <c r="D13" s="91">
        <v>0</v>
      </c>
      <c r="E13" s="91">
        <v>15</v>
      </c>
      <c r="F13" s="91">
        <v>15</v>
      </c>
      <c r="G13" s="91">
        <v>27</v>
      </c>
      <c r="H13" s="91">
        <v>20</v>
      </c>
      <c r="I13" s="91">
        <v>40</v>
      </c>
      <c r="J13" s="91">
        <v>19</v>
      </c>
      <c r="K13" s="91">
        <v>27</v>
      </c>
      <c r="L13" s="91">
        <v>12</v>
      </c>
      <c r="M13" s="91">
        <v>0</v>
      </c>
      <c r="N13" s="170">
        <v>0</v>
      </c>
      <c r="O13" s="153"/>
      <c r="P13" s="59"/>
    </row>
    <row r="14" spans="2:17" ht="12.75" customHeight="1" x14ac:dyDescent="0.2">
      <c r="B14" s="91" t="s">
        <v>63</v>
      </c>
      <c r="C14" s="91">
        <v>11</v>
      </c>
      <c r="D14" s="91">
        <v>17</v>
      </c>
      <c r="E14" s="91">
        <v>27</v>
      </c>
      <c r="F14" s="91">
        <v>6</v>
      </c>
      <c r="G14" s="91">
        <v>8</v>
      </c>
      <c r="H14" s="91">
        <v>3</v>
      </c>
      <c r="I14" s="91">
        <v>7</v>
      </c>
      <c r="J14" s="91">
        <v>0</v>
      </c>
      <c r="K14" s="91">
        <v>5</v>
      </c>
      <c r="L14" s="91">
        <v>6</v>
      </c>
      <c r="M14" s="91">
        <v>9</v>
      </c>
      <c r="N14" s="170">
        <v>10</v>
      </c>
      <c r="O14" s="153"/>
      <c r="P14" s="63"/>
    </row>
    <row r="15" spans="2:17" ht="15" x14ac:dyDescent="0.2">
      <c r="B15" s="91" t="s">
        <v>88</v>
      </c>
      <c r="C15" s="91">
        <v>1</v>
      </c>
      <c r="D15" s="91">
        <v>1</v>
      </c>
      <c r="E15" s="91">
        <v>0</v>
      </c>
      <c r="F15" s="91">
        <v>0</v>
      </c>
      <c r="G15" s="91">
        <v>0</v>
      </c>
      <c r="H15" s="91">
        <v>0</v>
      </c>
      <c r="I15" s="91">
        <v>0</v>
      </c>
      <c r="J15" s="91">
        <v>10</v>
      </c>
      <c r="K15" s="91">
        <v>40</v>
      </c>
      <c r="L15" s="91">
        <v>0</v>
      </c>
      <c r="M15" s="91">
        <v>0</v>
      </c>
      <c r="N15" s="170">
        <v>0</v>
      </c>
      <c r="O15" s="153"/>
      <c r="P15" s="64"/>
    </row>
    <row r="16" spans="2:17" ht="15" x14ac:dyDescent="0.2">
      <c r="B16" s="91" t="s">
        <v>64</v>
      </c>
      <c r="C16" s="91">
        <v>19</v>
      </c>
      <c r="D16" s="91">
        <v>14</v>
      </c>
      <c r="E16" s="91">
        <v>19</v>
      </c>
      <c r="F16" s="91">
        <v>23</v>
      </c>
      <c r="G16" s="91">
        <v>21</v>
      </c>
      <c r="H16" s="91">
        <v>28</v>
      </c>
      <c r="I16" s="91">
        <v>46</v>
      </c>
      <c r="J16" s="91">
        <v>52</v>
      </c>
      <c r="K16" s="91">
        <v>38</v>
      </c>
      <c r="L16" s="91">
        <v>0</v>
      </c>
      <c r="M16" s="91">
        <v>29</v>
      </c>
      <c r="N16" s="170">
        <v>25</v>
      </c>
      <c r="O16" s="153"/>
      <c r="P16" s="64"/>
    </row>
    <row r="17" spans="2:16" ht="15" x14ac:dyDescent="0.2">
      <c r="B17" s="91" t="s">
        <v>65</v>
      </c>
      <c r="C17" s="91">
        <v>13</v>
      </c>
      <c r="D17" s="91">
        <v>16</v>
      </c>
      <c r="E17" s="91">
        <v>7</v>
      </c>
      <c r="F17" s="91">
        <v>8</v>
      </c>
      <c r="G17" s="91">
        <v>5</v>
      </c>
      <c r="H17" s="91">
        <v>3</v>
      </c>
      <c r="I17" s="91">
        <v>0</v>
      </c>
      <c r="J17" s="91">
        <v>0</v>
      </c>
      <c r="K17" s="91">
        <v>0</v>
      </c>
      <c r="L17" s="91">
        <v>0</v>
      </c>
      <c r="M17" s="91">
        <v>0</v>
      </c>
      <c r="N17" s="170">
        <v>0</v>
      </c>
      <c r="O17" s="153"/>
      <c r="P17" s="52"/>
    </row>
    <row r="18" spans="2:16" ht="15" customHeight="1" x14ac:dyDescent="0.2">
      <c r="B18" s="130" t="s">
        <v>66</v>
      </c>
      <c r="C18" s="92">
        <v>0</v>
      </c>
      <c r="D18" s="93">
        <v>13</v>
      </c>
      <c r="E18" s="93">
        <v>9</v>
      </c>
      <c r="F18" s="93">
        <v>30</v>
      </c>
      <c r="G18" s="93">
        <v>33</v>
      </c>
      <c r="H18" s="93">
        <v>54</v>
      </c>
      <c r="I18" s="93">
        <v>16</v>
      </c>
      <c r="J18" s="93">
        <v>29</v>
      </c>
      <c r="K18" s="93">
        <v>20</v>
      </c>
      <c r="L18" s="93">
        <v>12</v>
      </c>
      <c r="M18" s="93">
        <v>0</v>
      </c>
      <c r="N18" s="171">
        <v>10</v>
      </c>
      <c r="O18" s="153"/>
      <c r="P18" s="58"/>
    </row>
    <row r="19" spans="2:16" ht="15" customHeight="1" x14ac:dyDescent="0.2">
      <c r="B19" s="94" t="s">
        <v>59</v>
      </c>
      <c r="C19" s="94">
        <v>47</v>
      </c>
      <c r="D19" s="94">
        <v>61</v>
      </c>
      <c r="E19" s="94">
        <v>77</v>
      </c>
      <c r="F19" s="94">
        <v>82</v>
      </c>
      <c r="G19" s="94">
        <f>SUM(G13:G18)</f>
        <v>94</v>
      </c>
      <c r="H19" s="94">
        <f>SUM(H13:H18)</f>
        <v>108</v>
      </c>
      <c r="I19" s="94">
        <f t="shared" ref="I19:K19" si="0">SUM(I13:I18)</f>
        <v>109</v>
      </c>
      <c r="J19" s="94">
        <f t="shared" si="0"/>
        <v>110</v>
      </c>
      <c r="K19" s="94">
        <f t="shared" si="0"/>
        <v>130</v>
      </c>
      <c r="L19" s="94">
        <f t="shared" ref="L19:N19" si="1">SUM(L13:L18)</f>
        <v>30</v>
      </c>
      <c r="M19" s="94">
        <f t="shared" si="1"/>
        <v>38</v>
      </c>
      <c r="N19" s="94">
        <f t="shared" si="1"/>
        <v>45</v>
      </c>
      <c r="O19" s="153"/>
      <c r="P19" s="58"/>
    </row>
    <row r="20" spans="2:16" ht="15" x14ac:dyDescent="0.25">
      <c r="B20" s="95" t="s">
        <v>60</v>
      </c>
      <c r="C20" s="96"/>
      <c r="D20" s="96"/>
      <c r="E20" s="96"/>
      <c r="F20" s="96"/>
      <c r="G20" s="96"/>
      <c r="H20" s="69"/>
      <c r="I20" s="69"/>
      <c r="J20" s="69"/>
      <c r="K20" s="69"/>
      <c r="L20" s="69"/>
      <c r="M20" s="69"/>
      <c r="N20" s="69"/>
      <c r="O20" s="153"/>
      <c r="P20" s="58"/>
    </row>
    <row r="21" spans="2:16" ht="57" customHeight="1" x14ac:dyDescent="0.2">
      <c r="B21" s="178" t="s">
        <v>429</v>
      </c>
      <c r="C21" s="178"/>
      <c r="D21" s="178"/>
      <c r="E21" s="178"/>
      <c r="F21" s="178"/>
      <c r="G21" s="178"/>
      <c r="H21" s="85"/>
      <c r="I21" s="85"/>
      <c r="J21" s="85"/>
      <c r="K21" s="85"/>
      <c r="L21" s="85"/>
      <c r="M21" s="85"/>
      <c r="N21" s="85"/>
      <c r="O21" s="153"/>
      <c r="P21" s="66"/>
    </row>
    <row r="22" spans="2:16" ht="33.75" customHeight="1" x14ac:dyDescent="0.2">
      <c r="B22" s="99"/>
      <c r="C22" s="99"/>
      <c r="D22" s="99"/>
      <c r="E22" s="99"/>
      <c r="F22" s="99"/>
      <c r="G22" s="99"/>
      <c r="H22" s="85"/>
      <c r="I22" s="85"/>
      <c r="J22" s="85"/>
      <c r="K22" s="85"/>
      <c r="L22" s="85"/>
      <c r="M22" s="85"/>
      <c r="N22" s="85"/>
      <c r="O22" s="153"/>
      <c r="P22" s="66"/>
    </row>
    <row r="23" spans="2:16" ht="18" customHeight="1" x14ac:dyDescent="0.2">
      <c r="B23" s="99"/>
      <c r="C23" s="99"/>
      <c r="D23" s="99"/>
      <c r="E23" s="99"/>
      <c r="F23" s="99"/>
      <c r="G23" s="99"/>
      <c r="H23" s="85"/>
      <c r="I23" s="85"/>
      <c r="J23" s="85"/>
      <c r="K23" s="85"/>
      <c r="L23" s="85"/>
      <c r="M23" s="85"/>
      <c r="N23" s="85"/>
      <c r="O23" s="153"/>
      <c r="P23" s="66"/>
    </row>
    <row r="24" spans="2:16" ht="15" x14ac:dyDescent="0.25">
      <c r="B24" s="177" t="s">
        <v>75</v>
      </c>
      <c r="C24" s="177"/>
      <c r="D24" s="177"/>
      <c r="E24" s="177"/>
      <c r="F24" s="177"/>
      <c r="G24" s="177"/>
      <c r="H24" s="85"/>
      <c r="I24" s="85"/>
      <c r="J24" s="85"/>
      <c r="K24" s="85"/>
      <c r="L24" s="85"/>
      <c r="M24" s="85"/>
      <c r="N24" s="85"/>
      <c r="O24" s="153"/>
      <c r="P24" s="66"/>
    </row>
    <row r="25" spans="2:16" ht="15" x14ac:dyDescent="0.2">
      <c r="B25" s="88"/>
      <c r="C25" s="88">
        <v>2011</v>
      </c>
      <c r="D25" s="88">
        <v>2012</v>
      </c>
      <c r="E25" s="88">
        <v>2013</v>
      </c>
      <c r="F25" s="88">
        <v>2014</v>
      </c>
      <c r="G25" s="88">
        <v>2015</v>
      </c>
      <c r="H25" s="88">
        <v>2016</v>
      </c>
      <c r="I25" s="88">
        <v>2017</v>
      </c>
      <c r="J25" s="88">
        <v>2018</v>
      </c>
      <c r="K25" s="88">
        <v>2019</v>
      </c>
      <c r="L25" s="88">
        <v>2020</v>
      </c>
      <c r="M25" s="88">
        <f>+M12</f>
        <v>2021</v>
      </c>
      <c r="N25" s="158">
        <v>2022</v>
      </c>
      <c r="O25" s="153"/>
      <c r="P25" s="63"/>
    </row>
    <row r="26" spans="2:16" ht="15" x14ac:dyDescent="0.2">
      <c r="B26" s="97" t="s">
        <v>73</v>
      </c>
      <c r="C26" s="97">
        <v>0</v>
      </c>
      <c r="D26" s="97">
        <v>1</v>
      </c>
      <c r="E26" s="97">
        <v>1</v>
      </c>
      <c r="F26" s="97">
        <v>1</v>
      </c>
      <c r="G26" s="97">
        <v>3</v>
      </c>
      <c r="H26" s="97">
        <v>4</v>
      </c>
      <c r="I26" s="97">
        <v>7</v>
      </c>
      <c r="J26" s="97">
        <v>0</v>
      </c>
      <c r="K26" s="97">
        <v>0</v>
      </c>
      <c r="L26" s="97">
        <v>0</v>
      </c>
      <c r="M26" s="97">
        <v>23</v>
      </c>
      <c r="N26" s="172">
        <v>32</v>
      </c>
      <c r="O26" s="153"/>
      <c r="P26" s="64"/>
    </row>
    <row r="27" spans="2:16" ht="15" x14ac:dyDescent="0.2">
      <c r="B27" s="97" t="s">
        <v>94</v>
      </c>
      <c r="C27" s="97">
        <v>0</v>
      </c>
      <c r="D27" s="97">
        <v>0</v>
      </c>
      <c r="E27" s="97">
        <v>0</v>
      </c>
      <c r="F27" s="97">
        <v>1</v>
      </c>
      <c r="G27" s="97">
        <v>0</v>
      </c>
      <c r="H27" s="97">
        <v>37</v>
      </c>
      <c r="I27" s="97">
        <v>0</v>
      </c>
      <c r="J27" s="97">
        <v>0</v>
      </c>
      <c r="K27" s="97">
        <v>0</v>
      </c>
      <c r="L27" s="97">
        <v>0</v>
      </c>
      <c r="M27" s="97">
        <v>0</v>
      </c>
      <c r="N27" s="172">
        <v>0</v>
      </c>
      <c r="O27" s="153"/>
      <c r="P27" s="64"/>
    </row>
    <row r="28" spans="2:16" ht="15" x14ac:dyDescent="0.2">
      <c r="B28" s="97" t="s">
        <v>16</v>
      </c>
      <c r="C28" s="97">
        <v>34</v>
      </c>
      <c r="D28" s="97">
        <v>49</v>
      </c>
      <c r="E28" s="97">
        <v>41</v>
      </c>
      <c r="F28" s="97">
        <v>36</v>
      </c>
      <c r="G28" s="97">
        <v>36</v>
      </c>
      <c r="H28" s="97">
        <v>0</v>
      </c>
      <c r="I28" s="97">
        <v>0</v>
      </c>
      <c r="J28" s="97">
        <v>0</v>
      </c>
      <c r="K28" s="97">
        <v>0</v>
      </c>
      <c r="L28" s="97">
        <v>0</v>
      </c>
      <c r="M28" s="97">
        <v>0</v>
      </c>
      <c r="N28" s="172">
        <v>0</v>
      </c>
      <c r="O28" s="153"/>
      <c r="P28" s="66"/>
    </row>
    <row r="29" spans="2:16" ht="15" x14ac:dyDescent="0.2">
      <c r="B29" s="97" t="s">
        <v>430</v>
      </c>
      <c r="C29" s="97">
        <v>0</v>
      </c>
      <c r="D29" s="97">
        <v>0</v>
      </c>
      <c r="E29" s="97">
        <v>0</v>
      </c>
      <c r="F29" s="97">
        <v>0</v>
      </c>
      <c r="G29" s="97">
        <v>0</v>
      </c>
      <c r="H29" s="97">
        <v>0</v>
      </c>
      <c r="I29" s="97">
        <v>66</v>
      </c>
      <c r="J29" s="97">
        <f>87+56</f>
        <v>143</v>
      </c>
      <c r="K29" s="97">
        <v>52</v>
      </c>
      <c r="L29" s="97">
        <v>8</v>
      </c>
      <c r="M29" s="97">
        <v>7</v>
      </c>
      <c r="N29" s="172">
        <v>0</v>
      </c>
      <c r="O29" s="153"/>
      <c r="P29" s="66"/>
    </row>
    <row r="30" spans="2:16" ht="15" x14ac:dyDescent="0.2">
      <c r="B30" s="97" t="s">
        <v>214</v>
      </c>
      <c r="C30" s="97">
        <v>0</v>
      </c>
      <c r="D30" s="97">
        <v>0</v>
      </c>
      <c r="E30" s="97">
        <v>0</v>
      </c>
      <c r="F30" s="97">
        <v>0</v>
      </c>
      <c r="G30" s="97">
        <v>0</v>
      </c>
      <c r="H30" s="97">
        <v>0</v>
      </c>
      <c r="I30" s="97">
        <v>2</v>
      </c>
      <c r="J30" s="97">
        <v>19</v>
      </c>
      <c r="K30" s="97">
        <v>0</v>
      </c>
      <c r="L30" s="97">
        <v>0</v>
      </c>
      <c r="M30" s="97">
        <v>0</v>
      </c>
      <c r="N30" s="172">
        <v>0</v>
      </c>
      <c r="O30" s="153"/>
      <c r="P30" s="66"/>
    </row>
    <row r="31" spans="2:16" ht="15" customHeight="1" x14ac:dyDescent="0.2">
      <c r="B31" s="98" t="s">
        <v>74</v>
      </c>
      <c r="C31" s="98">
        <f t="shared" ref="C31:H31" si="2">+SUM(C26:C28)</f>
        <v>34</v>
      </c>
      <c r="D31" s="98">
        <f t="shared" si="2"/>
        <v>50</v>
      </c>
      <c r="E31" s="98">
        <f t="shared" si="2"/>
        <v>42</v>
      </c>
      <c r="F31" s="98">
        <f t="shared" si="2"/>
        <v>38</v>
      </c>
      <c r="G31" s="98">
        <f t="shared" si="2"/>
        <v>39</v>
      </c>
      <c r="H31" s="98">
        <f t="shared" si="2"/>
        <v>41</v>
      </c>
      <c r="I31" s="98">
        <f t="shared" ref="I31:N31" si="3">SUM(I26:I30)</f>
        <v>75</v>
      </c>
      <c r="J31" s="98">
        <f t="shared" si="3"/>
        <v>162</v>
      </c>
      <c r="K31" s="98">
        <f t="shared" si="3"/>
        <v>52</v>
      </c>
      <c r="L31" s="98">
        <f t="shared" si="3"/>
        <v>8</v>
      </c>
      <c r="M31" s="98">
        <f t="shared" si="3"/>
        <v>30</v>
      </c>
      <c r="N31" s="98">
        <f t="shared" si="3"/>
        <v>32</v>
      </c>
      <c r="O31" s="153"/>
      <c r="P31" s="58"/>
    </row>
    <row r="32" spans="2:16" ht="12.75" customHeight="1" x14ac:dyDescent="0.2">
      <c r="B32" s="95" t="s">
        <v>60</v>
      </c>
      <c r="C32" s="58"/>
      <c r="D32" s="58"/>
      <c r="E32" s="58"/>
      <c r="F32" s="58"/>
      <c r="G32" s="58"/>
      <c r="H32" s="58"/>
      <c r="I32" s="58"/>
      <c r="J32" s="58"/>
      <c r="K32" s="58"/>
      <c r="L32" s="58"/>
      <c r="M32" s="58"/>
      <c r="N32" s="58"/>
      <c r="O32" s="153"/>
      <c r="P32" s="58"/>
    </row>
    <row r="33" spans="2:16" ht="57" customHeight="1" x14ac:dyDescent="0.2">
      <c r="B33" s="178" t="s">
        <v>95</v>
      </c>
      <c r="C33" s="178"/>
      <c r="D33" s="178"/>
      <c r="E33" s="178"/>
      <c r="F33" s="178"/>
      <c r="G33" s="178"/>
      <c r="H33" s="58"/>
      <c r="I33" s="58"/>
      <c r="J33" s="58"/>
      <c r="K33" s="58"/>
      <c r="L33" s="58"/>
      <c r="M33" s="58"/>
      <c r="N33" s="58"/>
      <c r="O33" s="58"/>
      <c r="P33" s="58"/>
    </row>
    <row r="34" spans="2:16" ht="12.75" customHeight="1" x14ac:dyDescent="0.2">
      <c r="B34" s="84"/>
      <c r="C34" s="85"/>
      <c r="D34" s="85"/>
      <c r="E34" s="85"/>
      <c r="F34" s="85"/>
      <c r="G34" s="85"/>
      <c r="H34" s="85"/>
      <c r="I34" s="85"/>
      <c r="J34" s="85"/>
      <c r="K34" s="85"/>
      <c r="L34" s="85"/>
      <c r="M34" s="85"/>
      <c r="N34" s="85"/>
      <c r="O34" s="85"/>
      <c r="P34" s="66"/>
    </row>
    <row r="35" spans="2:16" ht="12.75" customHeight="1" x14ac:dyDescent="0.2">
      <c r="B35" s="84"/>
      <c r="C35" s="85"/>
      <c r="D35" s="85"/>
      <c r="E35" s="85"/>
      <c r="F35" s="85"/>
      <c r="G35" s="85"/>
      <c r="H35" s="85"/>
      <c r="I35" s="85"/>
      <c r="J35" s="85"/>
      <c r="K35" s="85"/>
      <c r="L35" s="85"/>
      <c r="M35" s="85"/>
      <c r="N35" s="85"/>
      <c r="O35" s="85"/>
      <c r="P35" s="66"/>
    </row>
    <row r="36" spans="2:16" ht="12.75" customHeight="1" x14ac:dyDescent="0.2">
      <c r="B36" s="84"/>
      <c r="C36" s="85"/>
      <c r="D36" s="85"/>
      <c r="E36" s="85"/>
      <c r="F36" s="85"/>
      <c r="G36" s="85"/>
      <c r="H36" s="85"/>
      <c r="I36" s="85"/>
      <c r="J36" s="85"/>
      <c r="K36" s="85"/>
      <c r="L36" s="85"/>
      <c r="M36" s="85"/>
      <c r="N36" s="85"/>
      <c r="O36" s="85"/>
      <c r="P36" s="66"/>
    </row>
    <row r="37" spans="2:16" ht="12.75" customHeight="1" x14ac:dyDescent="0.2">
      <c r="B37" s="84"/>
      <c r="C37" s="85"/>
      <c r="D37" s="85"/>
      <c r="E37" s="85"/>
      <c r="F37" s="85"/>
      <c r="G37" s="85"/>
      <c r="H37" s="85"/>
      <c r="I37" s="85"/>
      <c r="J37" s="85"/>
      <c r="K37" s="85"/>
      <c r="L37" s="85"/>
      <c r="M37" s="85"/>
      <c r="N37" s="85"/>
      <c r="O37" s="85"/>
      <c r="P37" s="66"/>
    </row>
    <row r="38" spans="2:16" ht="12.75" customHeight="1" x14ac:dyDescent="0.2">
      <c r="B38" s="84"/>
      <c r="C38" s="85"/>
      <c r="D38" s="85"/>
      <c r="E38" s="85"/>
      <c r="F38" s="85"/>
      <c r="G38" s="85"/>
      <c r="H38" s="85"/>
      <c r="I38" s="85"/>
      <c r="J38" s="85"/>
      <c r="K38" s="85"/>
      <c r="L38" s="85"/>
      <c r="M38" s="85"/>
      <c r="N38" s="85"/>
      <c r="O38" s="85"/>
      <c r="P38" s="63"/>
    </row>
    <row r="39" spans="2:16" ht="12.75" customHeight="1" x14ac:dyDescent="0.2">
      <c r="B39" s="84"/>
      <c r="C39" s="85"/>
      <c r="D39" s="85"/>
      <c r="E39" s="85"/>
      <c r="F39" s="85"/>
      <c r="G39" s="85"/>
      <c r="H39" s="85"/>
      <c r="I39" s="85"/>
      <c r="J39" s="85"/>
      <c r="K39" s="85"/>
      <c r="L39" s="85"/>
      <c r="M39" s="85"/>
      <c r="N39" s="85"/>
      <c r="O39" s="85"/>
      <c r="P39" s="64"/>
    </row>
    <row r="40" spans="2:16" ht="12.75" customHeight="1" x14ac:dyDescent="0.2">
      <c r="B40" s="125" t="s">
        <v>215</v>
      </c>
      <c r="C40" s="85"/>
      <c r="D40" s="85"/>
      <c r="E40" s="85"/>
      <c r="F40" s="85"/>
      <c r="G40" s="85"/>
      <c r="H40" s="85"/>
      <c r="I40" s="85"/>
      <c r="J40" s="85"/>
      <c r="K40" s="85"/>
      <c r="L40" s="85"/>
      <c r="M40" s="85"/>
      <c r="N40" s="85"/>
      <c r="O40" s="85"/>
      <c r="P40" s="64"/>
    </row>
    <row r="41" spans="2:16" ht="12.75" customHeight="1" x14ac:dyDescent="0.2">
      <c r="B41" s="125" t="s">
        <v>468</v>
      </c>
      <c r="C41" s="85"/>
      <c r="D41" s="85"/>
      <c r="E41" s="85"/>
      <c r="F41" s="85"/>
      <c r="G41" s="85"/>
      <c r="H41" s="85"/>
      <c r="I41" s="85"/>
      <c r="J41" s="85"/>
      <c r="K41" s="85"/>
      <c r="L41" s="85"/>
      <c r="M41" s="85"/>
      <c r="N41" s="85"/>
      <c r="O41" s="85"/>
      <c r="P41" s="64"/>
    </row>
    <row r="42" spans="2:16" ht="12.75" customHeight="1" x14ac:dyDescent="0.2">
      <c r="B42" s="125" t="str">
        <f>+'Convenios Internacionales'!B21</f>
        <v>Fecha actualización: Febrero 2023</v>
      </c>
      <c r="C42" s="85"/>
      <c r="D42" s="85"/>
      <c r="E42" s="85"/>
      <c r="F42" s="85"/>
      <c r="G42" s="85"/>
      <c r="H42" s="85"/>
      <c r="I42" s="85"/>
      <c r="J42" s="85"/>
      <c r="K42" s="85"/>
      <c r="L42" s="85"/>
      <c r="M42" s="85"/>
      <c r="N42" s="85"/>
      <c r="O42" s="85"/>
      <c r="P42" s="64"/>
    </row>
    <row r="43" spans="2:16" ht="12.75" customHeight="1" x14ac:dyDescent="0.2">
      <c r="B43" s="18"/>
      <c r="C43" s="85"/>
      <c r="D43" s="85"/>
      <c r="E43" s="85"/>
      <c r="F43" s="85"/>
      <c r="G43" s="85"/>
      <c r="H43" s="85"/>
      <c r="I43" s="85"/>
      <c r="J43" s="85"/>
      <c r="K43" s="85"/>
      <c r="L43" s="85"/>
      <c r="M43" s="85"/>
      <c r="N43" s="85"/>
      <c r="O43" s="85"/>
      <c r="P43" s="64"/>
    </row>
    <row r="44" spans="2:16" ht="12.75" hidden="1" customHeight="1" x14ac:dyDescent="0.2">
      <c r="B44" s="67"/>
      <c r="C44" s="83"/>
      <c r="D44" s="83"/>
      <c r="E44" s="83"/>
      <c r="F44" s="83"/>
      <c r="G44" s="83"/>
      <c r="H44" s="83"/>
      <c r="I44" s="83"/>
      <c r="J44" s="83"/>
      <c r="K44" s="83"/>
      <c r="L44" s="83"/>
      <c r="M44" s="83"/>
      <c r="N44" s="83"/>
      <c r="O44" s="83"/>
      <c r="P44" s="64"/>
    </row>
    <row r="45" spans="2:16" ht="12.75" hidden="1" customHeight="1" x14ac:dyDescent="0.2">
      <c r="B45" s="65"/>
      <c r="C45" s="58"/>
      <c r="D45" s="58"/>
      <c r="E45" s="58"/>
      <c r="F45" s="58"/>
      <c r="G45" s="58"/>
      <c r="H45" s="58"/>
      <c r="I45" s="58"/>
      <c r="J45" s="58"/>
      <c r="K45" s="58"/>
      <c r="L45" s="58"/>
      <c r="M45" s="58"/>
      <c r="N45" s="58"/>
      <c r="O45" s="58"/>
      <c r="P45" s="64"/>
    </row>
    <row r="46" spans="2:16" ht="24" hidden="1" customHeight="1" x14ac:dyDescent="0.2">
      <c r="B46" s="69"/>
      <c r="C46" s="69"/>
      <c r="D46" s="69"/>
      <c r="E46" s="69"/>
      <c r="F46" s="69"/>
      <c r="G46" s="69"/>
      <c r="H46" s="69"/>
      <c r="I46" s="69"/>
      <c r="J46" s="69"/>
      <c r="K46" s="69"/>
      <c r="L46" s="69"/>
      <c r="M46" s="69"/>
      <c r="N46" s="69"/>
      <c r="O46" s="69"/>
      <c r="P46" s="64"/>
    </row>
    <row r="47" spans="2:16" ht="12.75" hidden="1" customHeight="1" x14ac:dyDescent="0.2">
      <c r="B47" s="84"/>
      <c r="C47" s="85"/>
      <c r="D47" s="85"/>
      <c r="E47" s="85"/>
      <c r="F47" s="85"/>
      <c r="G47" s="85"/>
      <c r="H47" s="85"/>
      <c r="I47" s="85"/>
      <c r="J47" s="85"/>
      <c r="K47" s="85"/>
      <c r="L47" s="85"/>
      <c r="M47" s="85"/>
      <c r="N47" s="85"/>
      <c r="O47" s="85"/>
      <c r="P47" s="64"/>
    </row>
    <row r="48" spans="2:16" ht="12.75" hidden="1" customHeight="1" x14ac:dyDescent="0.2">
      <c r="B48" s="84"/>
      <c r="C48" s="85"/>
      <c r="D48" s="85"/>
      <c r="E48" s="85"/>
      <c r="F48" s="85"/>
      <c r="G48" s="85"/>
      <c r="H48" s="85"/>
      <c r="I48" s="85"/>
      <c r="J48" s="85"/>
      <c r="K48" s="85"/>
      <c r="L48" s="85"/>
      <c r="M48" s="85"/>
      <c r="N48" s="85"/>
      <c r="O48" s="85"/>
      <c r="P48" s="64"/>
    </row>
    <row r="49" spans="2:26" ht="12.75" hidden="1" customHeight="1" x14ac:dyDescent="0.2">
      <c r="B49" s="84"/>
      <c r="C49" s="85"/>
      <c r="D49" s="85"/>
      <c r="E49" s="85"/>
      <c r="F49" s="85"/>
      <c r="G49" s="85"/>
      <c r="H49" s="85"/>
      <c r="I49" s="85"/>
      <c r="J49" s="85"/>
      <c r="K49" s="85"/>
      <c r="L49" s="85"/>
      <c r="M49" s="85"/>
      <c r="N49" s="85"/>
      <c r="O49" s="85"/>
      <c r="P49" s="64"/>
    </row>
    <row r="50" spans="2:26" ht="12.75" hidden="1" customHeight="1" x14ac:dyDescent="0.2">
      <c r="B50" s="84"/>
      <c r="C50" s="85"/>
      <c r="D50" s="85"/>
      <c r="E50" s="85"/>
      <c r="F50" s="85"/>
      <c r="G50" s="85"/>
      <c r="H50" s="85"/>
      <c r="I50" s="85"/>
      <c r="J50" s="85"/>
      <c r="K50" s="85"/>
      <c r="L50" s="85"/>
      <c r="M50" s="85"/>
      <c r="N50" s="85"/>
      <c r="O50" s="85"/>
      <c r="P50" s="64"/>
    </row>
    <row r="51" spans="2:26" ht="12.75" hidden="1" customHeight="1" x14ac:dyDescent="0.2">
      <c r="B51" s="84"/>
      <c r="C51" s="85"/>
      <c r="D51" s="85"/>
      <c r="E51" s="85"/>
      <c r="F51" s="85"/>
      <c r="G51" s="85"/>
      <c r="H51" s="85"/>
      <c r="I51" s="85"/>
      <c r="J51" s="85"/>
      <c r="K51" s="85"/>
      <c r="L51" s="85"/>
      <c r="M51" s="85"/>
      <c r="N51" s="85"/>
      <c r="O51" s="85"/>
      <c r="P51" s="64"/>
    </row>
    <row r="52" spans="2:26" ht="12.75" hidden="1" customHeight="1" x14ac:dyDescent="0.2">
      <c r="B52" s="84"/>
      <c r="C52" s="85"/>
      <c r="D52" s="85"/>
      <c r="E52" s="85"/>
      <c r="F52" s="85"/>
      <c r="G52" s="85"/>
      <c r="H52" s="85"/>
      <c r="I52" s="85"/>
      <c r="J52" s="85"/>
      <c r="K52" s="85"/>
      <c r="L52" s="85"/>
      <c r="M52" s="85"/>
      <c r="N52" s="85"/>
      <c r="O52" s="85"/>
      <c r="P52" s="64"/>
    </row>
    <row r="53" spans="2:26" ht="12.75" hidden="1" customHeight="1" x14ac:dyDescent="0.2">
      <c r="B53" s="84"/>
      <c r="C53" s="85"/>
      <c r="D53" s="85"/>
      <c r="E53" s="85"/>
      <c r="F53" s="85"/>
      <c r="G53" s="85"/>
      <c r="H53" s="85"/>
      <c r="I53" s="85"/>
      <c r="J53" s="85"/>
      <c r="K53" s="85"/>
      <c r="L53" s="85"/>
      <c r="M53" s="85"/>
      <c r="N53" s="85"/>
      <c r="O53" s="85"/>
      <c r="P53" s="64"/>
    </row>
    <row r="54" spans="2:26" ht="12.75" hidden="1" customHeight="1" x14ac:dyDescent="0.2">
      <c r="B54" s="67"/>
      <c r="C54" s="83"/>
      <c r="D54" s="83"/>
      <c r="E54" s="83"/>
      <c r="F54" s="83"/>
      <c r="G54" s="83"/>
      <c r="H54" s="83"/>
      <c r="I54" s="83"/>
      <c r="J54" s="83"/>
      <c r="K54" s="83"/>
      <c r="L54" s="83"/>
      <c r="M54" s="83"/>
      <c r="N54" s="83"/>
      <c r="O54" s="83"/>
      <c r="P54" s="64"/>
    </row>
    <row r="55" spans="2:26" ht="12.75" hidden="1" customHeight="1" x14ac:dyDescent="0.2">
      <c r="B55" s="65"/>
      <c r="C55" s="58"/>
      <c r="D55" s="58"/>
      <c r="E55" s="58"/>
      <c r="F55" s="58"/>
      <c r="G55" s="58"/>
      <c r="H55" s="58"/>
      <c r="I55" s="58"/>
      <c r="J55" s="58"/>
      <c r="K55" s="58"/>
      <c r="L55" s="58"/>
      <c r="M55" s="58"/>
      <c r="N55" s="58"/>
      <c r="O55" s="58"/>
      <c r="P55" s="64"/>
    </row>
    <row r="56" spans="2:26" ht="12.75" hidden="1" customHeight="1" x14ac:dyDescent="0.2"/>
    <row r="57" spans="2:26" s="61" customFormat="1" ht="12.75" hidden="1" customHeight="1" x14ac:dyDescent="0.2">
      <c r="B57" s="19"/>
      <c r="C57" s="18"/>
      <c r="D57" s="18"/>
      <c r="E57" s="18"/>
      <c r="F57" s="18"/>
      <c r="G57" s="18"/>
      <c r="H57" s="18"/>
      <c r="I57" s="18"/>
      <c r="J57" s="18"/>
      <c r="K57" s="18"/>
      <c r="L57" s="18"/>
      <c r="M57" s="18"/>
      <c r="N57" s="18"/>
      <c r="O57" s="18"/>
      <c r="P57" s="56"/>
      <c r="Q57" s="53"/>
      <c r="R57" s="18"/>
      <c r="S57" s="18"/>
      <c r="T57" s="18"/>
      <c r="U57" s="18"/>
      <c r="V57" s="18"/>
      <c r="W57" s="18"/>
      <c r="X57" s="18"/>
      <c r="Y57" s="18"/>
      <c r="Z57" s="18"/>
    </row>
    <row r="58" spans="2:26" s="61" customFormat="1" ht="12.75" hidden="1" customHeight="1" x14ac:dyDescent="0.2">
      <c r="B58" s="19"/>
      <c r="C58" s="18"/>
      <c r="D58" s="18"/>
      <c r="E58" s="18"/>
      <c r="F58" s="18"/>
      <c r="G58" s="18"/>
      <c r="H58" s="18"/>
      <c r="I58" s="18"/>
      <c r="J58" s="18"/>
      <c r="K58" s="18"/>
      <c r="L58" s="18"/>
      <c r="M58" s="18"/>
      <c r="N58" s="18"/>
      <c r="O58" s="18"/>
      <c r="P58" s="56"/>
      <c r="Q58" s="53"/>
      <c r="R58" s="18"/>
      <c r="S58" s="18"/>
      <c r="T58" s="18"/>
      <c r="U58" s="18"/>
      <c r="V58" s="18"/>
      <c r="W58" s="18"/>
      <c r="X58" s="18"/>
      <c r="Y58" s="18"/>
      <c r="Z58" s="18"/>
    </row>
  </sheetData>
  <mergeCells count="5">
    <mergeCell ref="B6:H6"/>
    <mergeCell ref="B11:H11"/>
    <mergeCell ref="B21:G21"/>
    <mergeCell ref="B24:G24"/>
    <mergeCell ref="B33:G3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sheetPr>
  <dimension ref="A1:BJ70"/>
  <sheetViews>
    <sheetView tabSelected="1" topLeftCell="A10" zoomScaleNormal="100" workbookViewId="0">
      <pane xSplit="1" topLeftCell="B1" activePane="topRight" state="frozen"/>
      <selection activeCell="G22" sqref="G22"/>
      <selection pane="topRight" activeCell="G24" sqref="G24"/>
    </sheetView>
  </sheetViews>
  <sheetFormatPr baseColWidth="10" defaultColWidth="0" defaultRowHeight="0" customHeight="1" zeroHeight="1" x14ac:dyDescent="0.2"/>
  <cols>
    <col min="1" max="1" width="11.42578125" style="61" hidden="1" customWidth="1"/>
    <col min="2" max="2" width="30.85546875" style="19" bestFit="1" customWidth="1"/>
    <col min="3" max="3" width="6" style="18" bestFit="1" customWidth="1"/>
    <col min="4" max="4" width="6.42578125" style="18" bestFit="1" customWidth="1"/>
    <col min="5" max="5" width="6" style="18" bestFit="1" customWidth="1"/>
    <col min="6" max="6" width="6.42578125" style="18" bestFit="1" customWidth="1"/>
    <col min="7" max="14" width="6.42578125" style="18" customWidth="1"/>
    <col min="15" max="15" width="15.42578125" style="56" customWidth="1"/>
    <col min="16" max="16" width="31.42578125" style="53" customWidth="1"/>
    <col min="17" max="62" width="0" style="18" hidden="1" customWidth="1"/>
    <col min="63" max="16384" width="11.42578125" style="18" hidden="1"/>
  </cols>
  <sheetData>
    <row r="1" spans="2:17" ht="12.75" customHeight="1" x14ac:dyDescent="0.2"/>
    <row r="2" spans="2:17" ht="12.75" customHeight="1" x14ac:dyDescent="0.2"/>
    <row r="3" spans="2:17" ht="12.75" customHeight="1" x14ac:dyDescent="0.2"/>
    <row r="4" spans="2:17" ht="12.75" customHeight="1" x14ac:dyDescent="0.2"/>
    <row r="5" spans="2:17" s="55" customFormat="1" ht="12.75" x14ac:dyDescent="0.25">
      <c r="O5" s="62"/>
      <c r="P5" s="53"/>
    </row>
    <row r="6" spans="2:17" ht="15" x14ac:dyDescent="0.2">
      <c r="B6" s="176" t="s">
        <v>76</v>
      </c>
      <c r="C6" s="176"/>
      <c r="D6" s="176"/>
      <c r="E6" s="176"/>
      <c r="F6" s="176"/>
      <c r="G6" s="111"/>
      <c r="H6" s="114"/>
      <c r="I6" s="128"/>
      <c r="J6" s="133"/>
      <c r="K6" s="147"/>
      <c r="L6" s="154"/>
      <c r="M6" s="156"/>
      <c r="N6" s="149"/>
      <c r="O6" s="48"/>
    </row>
    <row r="7" spans="2:17" ht="24.75" customHeight="1" x14ac:dyDescent="0.2">
      <c r="B7" s="182"/>
      <c r="C7" s="183"/>
      <c r="D7" s="88">
        <v>2013</v>
      </c>
      <c r="E7" s="88">
        <v>2014</v>
      </c>
      <c r="F7" s="88">
        <v>2015</v>
      </c>
      <c r="G7" s="88">
        <v>2016</v>
      </c>
      <c r="H7" s="88">
        <v>2017</v>
      </c>
      <c r="I7" s="88">
        <v>2018</v>
      </c>
      <c r="J7" s="88">
        <v>2019</v>
      </c>
      <c r="K7" s="88">
        <v>2020</v>
      </c>
      <c r="L7" s="88">
        <v>2021</v>
      </c>
      <c r="M7" s="158">
        <v>2022</v>
      </c>
      <c r="N7" s="153"/>
      <c r="O7" s="128"/>
      <c r="Q7" s="53"/>
    </row>
    <row r="8" spans="2:17" ht="15" customHeight="1" x14ac:dyDescent="0.2">
      <c r="B8" s="184" t="s">
        <v>77</v>
      </c>
      <c r="C8" s="185"/>
      <c r="D8" s="101">
        <v>72</v>
      </c>
      <c r="E8" s="101">
        <v>72</v>
      </c>
      <c r="F8" s="101">
        <v>136</v>
      </c>
      <c r="G8" s="101">
        <v>95</v>
      </c>
      <c r="H8" s="101">
        <v>81</v>
      </c>
      <c r="I8" s="101">
        <f>+I20</f>
        <v>76</v>
      </c>
      <c r="J8" s="101">
        <f>+J20</f>
        <v>69</v>
      </c>
      <c r="K8" s="101">
        <v>0</v>
      </c>
      <c r="L8" s="101">
        <v>0</v>
      </c>
      <c r="M8" s="173">
        <v>0</v>
      </c>
      <c r="N8" s="153"/>
      <c r="O8" s="128"/>
      <c r="Q8" s="53"/>
    </row>
    <row r="9" spans="2:17" ht="15" customHeight="1" x14ac:dyDescent="0.2">
      <c r="B9" s="102" t="s">
        <v>60</v>
      </c>
      <c r="C9" s="102"/>
      <c r="D9" s="100"/>
      <c r="E9" s="100"/>
      <c r="F9" s="100"/>
      <c r="G9" s="100"/>
      <c r="H9" s="100"/>
      <c r="I9" s="114"/>
      <c r="J9" s="133"/>
      <c r="K9" s="147"/>
      <c r="L9" s="154"/>
      <c r="M9" s="156"/>
      <c r="N9" s="153"/>
      <c r="O9" s="128"/>
      <c r="Q9" s="53"/>
    </row>
    <row r="10" spans="2:17" ht="15" x14ac:dyDescent="0.2">
      <c r="B10" s="58"/>
      <c r="C10" s="58"/>
      <c r="D10" s="85"/>
      <c r="E10" s="85"/>
      <c r="F10" s="85"/>
      <c r="G10" s="85"/>
      <c r="H10" s="85"/>
      <c r="I10" s="114"/>
      <c r="J10" s="133"/>
      <c r="K10" s="147"/>
      <c r="L10" s="154"/>
      <c r="M10" s="156"/>
      <c r="N10" s="153"/>
      <c r="O10" s="128"/>
      <c r="Q10" s="53"/>
    </row>
    <row r="11" spans="2:17" ht="15" x14ac:dyDescent="0.2">
      <c r="B11" s="176" t="s">
        <v>78</v>
      </c>
      <c r="C11" s="176"/>
      <c r="D11" s="176"/>
      <c r="E11" s="176"/>
      <c r="F11" s="176"/>
      <c r="G11" s="176"/>
      <c r="H11" s="176"/>
      <c r="I11" s="176"/>
      <c r="J11" s="133"/>
      <c r="K11" s="147"/>
      <c r="L11" s="154"/>
      <c r="M11" s="156"/>
      <c r="N11" s="153"/>
      <c r="O11" s="128"/>
      <c r="Q11" s="53"/>
    </row>
    <row r="12" spans="2:17" ht="15" x14ac:dyDescent="0.2">
      <c r="B12" s="186"/>
      <c r="C12" s="186"/>
      <c r="D12" s="86">
        <v>2013</v>
      </c>
      <c r="E12" s="86">
        <v>2014</v>
      </c>
      <c r="F12" s="86">
        <v>2015</v>
      </c>
      <c r="G12" s="86">
        <v>2016</v>
      </c>
      <c r="H12" s="88">
        <v>2017</v>
      </c>
      <c r="I12" s="88">
        <v>2018</v>
      </c>
      <c r="J12" s="88">
        <v>2019</v>
      </c>
      <c r="K12" s="88">
        <f>+K7</f>
        <v>2020</v>
      </c>
      <c r="L12" s="88">
        <f>+L7</f>
        <v>2021</v>
      </c>
      <c r="M12" s="158">
        <v>2022</v>
      </c>
      <c r="N12" s="153"/>
      <c r="O12" s="59"/>
      <c r="Q12" s="53"/>
    </row>
    <row r="13" spans="2:17" ht="15" x14ac:dyDescent="0.2">
      <c r="B13" s="187" t="s">
        <v>79</v>
      </c>
      <c r="C13" s="188"/>
      <c r="D13" s="91">
        <v>11</v>
      </c>
      <c r="E13" s="91">
        <v>2</v>
      </c>
      <c r="F13" s="91">
        <v>7</v>
      </c>
      <c r="G13" s="91">
        <v>1</v>
      </c>
      <c r="H13" s="91">
        <v>0</v>
      </c>
      <c r="I13" s="91">
        <v>1</v>
      </c>
      <c r="J13" s="91">
        <v>2</v>
      </c>
      <c r="K13" s="91">
        <v>0</v>
      </c>
      <c r="L13" s="91">
        <v>0</v>
      </c>
      <c r="M13" s="91">
        <v>0</v>
      </c>
      <c r="N13" s="153"/>
      <c r="O13" s="59"/>
      <c r="Q13" s="53"/>
    </row>
    <row r="14" spans="2:17" ht="12.75" customHeight="1" x14ac:dyDescent="0.2">
      <c r="B14" s="187" t="s">
        <v>80</v>
      </c>
      <c r="C14" s="188"/>
      <c r="D14" s="91">
        <v>5</v>
      </c>
      <c r="E14" s="91">
        <v>11</v>
      </c>
      <c r="F14" s="91">
        <v>2</v>
      </c>
      <c r="G14" s="91">
        <v>13</v>
      </c>
      <c r="H14" s="91">
        <v>8</v>
      </c>
      <c r="I14" s="91">
        <v>1</v>
      </c>
      <c r="J14" s="91">
        <v>4</v>
      </c>
      <c r="K14" s="91">
        <v>0</v>
      </c>
      <c r="L14" s="91">
        <v>0</v>
      </c>
      <c r="M14" s="91">
        <v>0</v>
      </c>
      <c r="N14" s="153"/>
      <c r="O14" s="63"/>
      <c r="Q14" s="53"/>
    </row>
    <row r="15" spans="2:17" ht="15" x14ac:dyDescent="0.2">
      <c r="B15" s="187" t="s">
        <v>81</v>
      </c>
      <c r="C15" s="188"/>
      <c r="D15" s="91">
        <v>18</v>
      </c>
      <c r="E15" s="91">
        <v>15</v>
      </c>
      <c r="F15" s="91">
        <v>100</v>
      </c>
      <c r="G15" s="91">
        <v>68</v>
      </c>
      <c r="H15" s="91">
        <v>50</v>
      </c>
      <c r="I15" s="91">
        <v>67</v>
      </c>
      <c r="J15" s="91">
        <v>55</v>
      </c>
      <c r="K15" s="91">
        <v>0</v>
      </c>
      <c r="L15" s="91">
        <v>0</v>
      </c>
      <c r="M15" s="91">
        <v>0</v>
      </c>
      <c r="N15" s="153"/>
      <c r="O15" s="64"/>
      <c r="Q15" s="53"/>
    </row>
    <row r="16" spans="2:17" ht="15" x14ac:dyDescent="0.2">
      <c r="B16" s="187" t="s">
        <v>82</v>
      </c>
      <c r="C16" s="188"/>
      <c r="D16" s="91">
        <v>1</v>
      </c>
      <c r="E16" s="91">
        <v>18</v>
      </c>
      <c r="F16" s="91">
        <v>15</v>
      </c>
      <c r="G16" s="91">
        <v>10</v>
      </c>
      <c r="H16" s="91">
        <v>6</v>
      </c>
      <c r="I16" s="91">
        <v>0</v>
      </c>
      <c r="J16" s="91">
        <v>2</v>
      </c>
      <c r="K16" s="91">
        <v>0</v>
      </c>
      <c r="L16" s="91">
        <v>0</v>
      </c>
      <c r="M16" s="91">
        <v>0</v>
      </c>
      <c r="N16" s="153"/>
      <c r="O16" s="64"/>
      <c r="Q16" s="53"/>
    </row>
    <row r="17" spans="1:62" ht="15" x14ac:dyDescent="0.2">
      <c r="B17" s="187" t="s">
        <v>83</v>
      </c>
      <c r="C17" s="188"/>
      <c r="D17" s="91">
        <v>0</v>
      </c>
      <c r="E17" s="91">
        <v>0</v>
      </c>
      <c r="F17" s="91">
        <v>2</v>
      </c>
      <c r="G17" s="91">
        <v>2</v>
      </c>
      <c r="H17" s="91">
        <v>1</v>
      </c>
      <c r="I17" s="91">
        <v>0</v>
      </c>
      <c r="J17" s="91">
        <v>0</v>
      </c>
      <c r="K17" s="91">
        <v>0</v>
      </c>
      <c r="L17" s="91">
        <v>0</v>
      </c>
      <c r="M17" s="91">
        <v>0</v>
      </c>
      <c r="N17" s="153"/>
      <c r="O17" s="52"/>
      <c r="Q17" s="53"/>
    </row>
    <row r="18" spans="1:62" ht="15" customHeight="1" x14ac:dyDescent="0.2">
      <c r="B18" s="189" t="s">
        <v>84</v>
      </c>
      <c r="C18" s="190"/>
      <c r="D18" s="91">
        <v>31</v>
      </c>
      <c r="E18" s="91">
        <v>26</v>
      </c>
      <c r="F18" s="91">
        <v>10</v>
      </c>
      <c r="G18" s="91">
        <v>1</v>
      </c>
      <c r="H18" s="91">
        <v>10</v>
      </c>
      <c r="I18" s="91">
        <v>0</v>
      </c>
      <c r="J18" s="91">
        <v>6</v>
      </c>
      <c r="K18" s="91">
        <v>0</v>
      </c>
      <c r="L18" s="91">
        <v>0</v>
      </c>
      <c r="M18" s="91">
        <v>0</v>
      </c>
      <c r="N18" s="153"/>
      <c r="O18" s="58"/>
      <c r="Q18" s="53"/>
    </row>
    <row r="19" spans="1:62" ht="15" customHeight="1" x14ac:dyDescent="0.2">
      <c r="B19" s="191" t="s">
        <v>92</v>
      </c>
      <c r="C19" s="192"/>
      <c r="D19" s="91">
        <v>6</v>
      </c>
      <c r="E19" s="91">
        <v>0</v>
      </c>
      <c r="F19" s="91">
        <v>0</v>
      </c>
      <c r="G19" s="91">
        <v>0</v>
      </c>
      <c r="H19" s="91">
        <v>6</v>
      </c>
      <c r="I19" s="91">
        <v>7</v>
      </c>
      <c r="J19" s="91">
        <v>0</v>
      </c>
      <c r="K19" s="91">
        <v>0</v>
      </c>
      <c r="L19" s="91">
        <v>0</v>
      </c>
      <c r="M19" s="91">
        <v>0</v>
      </c>
      <c r="N19" s="153"/>
      <c r="O19" s="58"/>
      <c r="Q19" s="53"/>
    </row>
    <row r="20" spans="1:62" ht="15" customHeight="1" x14ac:dyDescent="0.2">
      <c r="B20" s="179" t="s">
        <v>85</v>
      </c>
      <c r="C20" s="180"/>
      <c r="D20" s="98">
        <v>72</v>
      </c>
      <c r="E20" s="98">
        <v>72</v>
      </c>
      <c r="F20" s="98">
        <v>136</v>
      </c>
      <c r="G20" s="98">
        <f>SUM(G13:G18)</f>
        <v>95</v>
      </c>
      <c r="H20" s="98">
        <f>SUM(H13:H19)</f>
        <v>81</v>
      </c>
      <c r="I20" s="98">
        <f>SUM(I13:I19)</f>
        <v>76</v>
      </c>
      <c r="J20" s="98">
        <f>SUM(J13:J19)</f>
        <v>69</v>
      </c>
      <c r="K20" s="98">
        <v>0</v>
      </c>
      <c r="L20" s="98">
        <v>0</v>
      </c>
      <c r="M20" s="98">
        <v>0</v>
      </c>
      <c r="N20" s="153"/>
      <c r="O20" s="58"/>
      <c r="Q20" s="53"/>
    </row>
    <row r="21" spans="1:62" ht="15" x14ac:dyDescent="0.25">
      <c r="B21" s="95" t="s">
        <v>60</v>
      </c>
      <c r="C21" s="96"/>
      <c r="D21" s="96"/>
      <c r="E21" s="96"/>
      <c r="F21" s="96"/>
      <c r="G21" s="111"/>
      <c r="H21" s="114"/>
      <c r="I21" s="128"/>
      <c r="J21" s="133"/>
      <c r="K21" s="147"/>
      <c r="L21" s="154"/>
      <c r="M21" s="156"/>
      <c r="N21" s="153"/>
      <c r="O21" s="58"/>
    </row>
    <row r="22" spans="1:62" s="53" customFormat="1" ht="57" customHeight="1" x14ac:dyDescent="0.2">
      <c r="A22" s="61"/>
      <c r="B22" s="178" t="s">
        <v>86</v>
      </c>
      <c r="C22" s="178"/>
      <c r="D22" s="178"/>
      <c r="E22" s="178"/>
      <c r="F22" s="178"/>
      <c r="G22" s="111"/>
      <c r="H22" s="114"/>
      <c r="I22" s="128"/>
      <c r="J22" s="133"/>
      <c r="K22" s="147"/>
      <c r="L22" s="154"/>
      <c r="M22" s="156"/>
      <c r="N22" s="153"/>
      <c r="O22" s="66"/>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row>
    <row r="23" spans="1:62" s="53" customFormat="1" ht="18" customHeight="1" x14ac:dyDescent="0.2">
      <c r="A23" s="61"/>
      <c r="B23" s="95" t="s">
        <v>431</v>
      </c>
      <c r="C23" s="99"/>
      <c r="D23" s="99"/>
      <c r="E23" s="99"/>
      <c r="F23" s="99"/>
      <c r="G23" s="111"/>
      <c r="H23" s="114"/>
      <c r="I23" s="128"/>
      <c r="J23" s="133"/>
      <c r="K23" s="147"/>
      <c r="L23" s="154"/>
      <c r="M23" s="156"/>
      <c r="N23" s="153"/>
      <c r="O23" s="66"/>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row>
    <row r="24" spans="1:62" s="53" customFormat="1" ht="18" customHeight="1" x14ac:dyDescent="0.2">
      <c r="A24" s="61"/>
      <c r="B24" s="99"/>
      <c r="C24" s="99"/>
      <c r="D24" s="99"/>
      <c r="E24" s="99"/>
      <c r="F24" s="99"/>
      <c r="G24" s="112"/>
      <c r="H24" s="115"/>
      <c r="I24" s="129"/>
      <c r="J24" s="134"/>
      <c r="K24" s="148"/>
      <c r="L24" s="155"/>
      <c r="M24" s="157"/>
      <c r="N24" s="153"/>
      <c r="O24" s="66"/>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row>
    <row r="25" spans="1:62" s="53" customFormat="1" ht="15" customHeight="1" x14ac:dyDescent="0.2">
      <c r="A25" s="61"/>
      <c r="B25" s="60"/>
      <c r="C25" s="103"/>
      <c r="D25" s="103"/>
      <c r="E25" s="103"/>
      <c r="F25" s="103"/>
      <c r="G25" s="103"/>
      <c r="H25" s="103"/>
      <c r="I25" s="103"/>
      <c r="J25" s="103"/>
      <c r="K25" s="103"/>
      <c r="L25" s="103"/>
      <c r="M25" s="103"/>
      <c r="N25" s="153"/>
      <c r="O25" s="5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row>
    <row r="26" spans="1:62" s="53" customFormat="1" ht="12.75" customHeight="1" x14ac:dyDescent="0.25">
      <c r="A26" s="61"/>
      <c r="B26" s="177" t="s">
        <v>90</v>
      </c>
      <c r="C26" s="177"/>
      <c r="D26" s="177"/>
      <c r="E26" s="177"/>
      <c r="F26" s="177"/>
      <c r="G26" s="113"/>
      <c r="H26" s="113"/>
      <c r="I26" s="113"/>
      <c r="J26" s="113"/>
      <c r="K26" s="113"/>
      <c r="L26" s="113"/>
      <c r="M26" s="113"/>
      <c r="N26" s="153"/>
      <c r="O26" s="5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row>
    <row r="27" spans="1:62" s="53" customFormat="1" ht="15" x14ac:dyDescent="0.2">
      <c r="A27" s="61"/>
      <c r="B27" s="104" t="s">
        <v>87</v>
      </c>
      <c r="C27" s="105">
        <v>2012</v>
      </c>
      <c r="D27" s="104">
        <v>2013</v>
      </c>
      <c r="E27" s="104">
        <v>2014</v>
      </c>
      <c r="F27" s="104">
        <v>2015</v>
      </c>
      <c r="G27" s="104">
        <v>2016</v>
      </c>
      <c r="H27" s="88">
        <v>2017</v>
      </c>
      <c r="I27" s="86">
        <v>2018</v>
      </c>
      <c r="J27" s="88">
        <v>2019</v>
      </c>
      <c r="K27" s="88">
        <f>+K7</f>
        <v>2020</v>
      </c>
      <c r="L27" s="88">
        <f>+L7</f>
        <v>2021</v>
      </c>
      <c r="M27" s="158">
        <v>2022</v>
      </c>
      <c r="N27" s="153"/>
      <c r="O27" s="5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row>
    <row r="28" spans="1:62" s="53" customFormat="1" ht="12.75" customHeight="1" x14ac:dyDescent="0.2">
      <c r="A28" s="61"/>
      <c r="B28" s="106" t="s">
        <v>88</v>
      </c>
      <c r="C28" s="107">
        <v>70</v>
      </c>
      <c r="D28" s="107">
        <v>123</v>
      </c>
      <c r="E28" s="107">
        <v>65</v>
      </c>
      <c r="F28" s="107">
        <v>113</v>
      </c>
      <c r="G28" s="107">
        <v>29</v>
      </c>
      <c r="H28" s="107">
        <v>74</v>
      </c>
      <c r="I28" s="97">
        <v>161</v>
      </c>
      <c r="J28" s="97">
        <v>131</v>
      </c>
      <c r="K28" s="97">
        <v>0</v>
      </c>
      <c r="L28" s="97">
        <v>0</v>
      </c>
      <c r="M28" s="97">
        <v>21</v>
      </c>
      <c r="N28" s="153"/>
      <c r="O28" s="66"/>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row>
    <row r="29" spans="1:62" s="53" customFormat="1" ht="12.75" customHeight="1" x14ac:dyDescent="0.2">
      <c r="A29" s="61"/>
      <c r="B29" s="106" t="s">
        <v>89</v>
      </c>
      <c r="C29" s="107">
        <v>5</v>
      </c>
      <c r="D29" s="107">
        <v>0</v>
      </c>
      <c r="E29" s="107">
        <v>1</v>
      </c>
      <c r="F29" s="107">
        <v>5</v>
      </c>
      <c r="G29" s="107">
        <v>6</v>
      </c>
      <c r="H29" s="107">
        <v>16</v>
      </c>
      <c r="I29" s="97">
        <v>10</v>
      </c>
      <c r="J29" s="97">
        <v>8</v>
      </c>
      <c r="K29" s="97">
        <v>0</v>
      </c>
      <c r="L29" s="97">
        <v>0</v>
      </c>
      <c r="M29" s="97">
        <v>3</v>
      </c>
      <c r="N29" s="153"/>
      <c r="O29" s="66"/>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row>
    <row r="30" spans="1:62" s="53" customFormat="1" ht="12.75" customHeight="1" x14ac:dyDescent="0.2">
      <c r="A30" s="61"/>
      <c r="B30" s="106" t="s">
        <v>82</v>
      </c>
      <c r="C30" s="107">
        <v>0</v>
      </c>
      <c r="D30" s="107">
        <v>4</v>
      </c>
      <c r="E30" s="107">
        <v>4</v>
      </c>
      <c r="F30" s="107">
        <v>1</v>
      </c>
      <c r="G30" s="107">
        <v>3</v>
      </c>
      <c r="H30" s="107">
        <v>10</v>
      </c>
      <c r="I30" s="97">
        <v>16</v>
      </c>
      <c r="J30" s="97">
        <v>4</v>
      </c>
      <c r="K30" s="97">
        <v>0</v>
      </c>
      <c r="L30" s="97">
        <v>0</v>
      </c>
      <c r="M30" s="97">
        <v>0</v>
      </c>
      <c r="N30" s="153"/>
      <c r="O30" s="66"/>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row>
    <row r="31" spans="1:62" s="53" customFormat="1" ht="12.75" customHeight="1" x14ac:dyDescent="0.2">
      <c r="A31" s="61"/>
      <c r="B31" s="108" t="s">
        <v>59</v>
      </c>
      <c r="C31" s="109">
        <f t="shared" ref="C31:F31" si="0">SUM(C28:C30)</f>
        <v>75</v>
      </c>
      <c r="D31" s="109">
        <f t="shared" si="0"/>
        <v>127</v>
      </c>
      <c r="E31" s="109">
        <f t="shared" si="0"/>
        <v>70</v>
      </c>
      <c r="F31" s="109">
        <f t="shared" si="0"/>
        <v>119</v>
      </c>
      <c r="G31" s="109">
        <f t="shared" ref="G31:L31" si="1">SUM(G28:G30)</f>
        <v>38</v>
      </c>
      <c r="H31" s="109">
        <f t="shared" si="1"/>
        <v>100</v>
      </c>
      <c r="I31" s="109">
        <f t="shared" si="1"/>
        <v>187</v>
      </c>
      <c r="J31" s="109">
        <f t="shared" si="1"/>
        <v>143</v>
      </c>
      <c r="K31" s="109">
        <f t="shared" si="1"/>
        <v>0</v>
      </c>
      <c r="L31" s="109">
        <f t="shared" si="1"/>
        <v>0</v>
      </c>
      <c r="M31" s="109">
        <f t="shared" ref="M31" si="2">SUM(M28:M30)</f>
        <v>24</v>
      </c>
      <c r="N31" s="153"/>
      <c r="O31" s="66"/>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row>
    <row r="32" spans="1:62" s="53" customFormat="1" ht="12.75" customHeight="1" x14ac:dyDescent="0.2">
      <c r="A32" s="61"/>
      <c r="B32" s="60" t="s">
        <v>60</v>
      </c>
      <c r="C32" s="110"/>
      <c r="D32" s="110"/>
      <c r="E32" s="110"/>
      <c r="F32" s="110"/>
      <c r="G32" s="110"/>
      <c r="H32" s="110"/>
      <c r="I32" s="110"/>
      <c r="J32" s="110"/>
      <c r="K32" s="110"/>
      <c r="L32" s="110"/>
      <c r="M32" s="110"/>
      <c r="N32" s="153"/>
      <c r="O32" s="63"/>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row>
    <row r="33" spans="1:62" s="53" customFormat="1" ht="52.5" customHeight="1" x14ac:dyDescent="0.2">
      <c r="A33" s="61"/>
      <c r="B33" s="181" t="s">
        <v>91</v>
      </c>
      <c r="C33" s="181"/>
      <c r="D33" s="181"/>
      <c r="E33" s="181"/>
      <c r="F33" s="181"/>
      <c r="G33" s="112"/>
      <c r="H33" s="115"/>
      <c r="I33" s="129"/>
      <c r="J33" s="134"/>
      <c r="K33" s="148"/>
      <c r="L33" s="155"/>
      <c r="M33" s="157"/>
      <c r="N33" s="153"/>
      <c r="O33" s="64"/>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row>
    <row r="34" spans="1:62" s="53" customFormat="1" ht="19.5" customHeight="1" x14ac:dyDescent="0.2">
      <c r="A34" s="61"/>
      <c r="B34" s="124"/>
      <c r="C34" s="124"/>
      <c r="D34" s="124"/>
      <c r="E34" s="124"/>
      <c r="F34" s="124"/>
      <c r="G34" s="124"/>
      <c r="H34" s="124"/>
      <c r="I34" s="129"/>
      <c r="J34" s="134"/>
      <c r="K34" s="148"/>
      <c r="L34" s="155"/>
      <c r="M34" s="157"/>
      <c r="N34" s="150"/>
      <c r="O34" s="64"/>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row>
    <row r="35" spans="1:62" s="53" customFormat="1" ht="12.75" customHeight="1" x14ac:dyDescent="0.2">
      <c r="A35" s="61"/>
      <c r="B35" s="125" t="s">
        <v>215</v>
      </c>
      <c r="C35" s="85"/>
      <c r="D35" s="85"/>
      <c r="E35" s="85"/>
      <c r="F35" s="85"/>
      <c r="G35" s="85"/>
      <c r="H35" s="85"/>
      <c r="I35" s="85"/>
      <c r="J35" s="85"/>
      <c r="K35" s="85"/>
      <c r="L35" s="85"/>
      <c r="M35" s="85"/>
      <c r="N35" s="85"/>
      <c r="O35" s="64"/>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row>
    <row r="36" spans="1:62" s="53" customFormat="1" ht="12.75" customHeight="1" x14ac:dyDescent="0.2">
      <c r="A36" s="61"/>
      <c r="B36" s="125" t="s">
        <v>468</v>
      </c>
      <c r="C36" s="85"/>
      <c r="D36" s="85"/>
      <c r="E36" s="85"/>
      <c r="F36" s="85"/>
      <c r="G36" s="85"/>
      <c r="H36" s="85"/>
      <c r="I36" s="85"/>
      <c r="J36" s="85"/>
      <c r="K36" s="85"/>
      <c r="L36" s="85"/>
      <c r="M36" s="85"/>
      <c r="N36" s="85"/>
      <c r="O36" s="64"/>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row>
    <row r="37" spans="1:62" s="61" customFormat="1" ht="12.75" customHeight="1" x14ac:dyDescent="0.2">
      <c r="B37" s="125" t="str">
        <f>+'Convenios Internacionales'!B21</f>
        <v>Fecha actualización: Febrero 2023</v>
      </c>
      <c r="C37" s="18"/>
      <c r="D37" s="18"/>
      <c r="E37" s="18"/>
      <c r="F37" s="18"/>
      <c r="G37" s="18"/>
      <c r="H37" s="18"/>
      <c r="I37" s="18"/>
      <c r="J37" s="18"/>
      <c r="K37" s="18"/>
      <c r="L37" s="18"/>
      <c r="M37" s="18"/>
      <c r="N37" s="18"/>
      <c r="O37" s="56"/>
      <c r="P37" s="53"/>
      <c r="Q37" s="18"/>
      <c r="R37" s="18"/>
      <c r="S37" s="18"/>
      <c r="T37" s="18"/>
      <c r="U37" s="18"/>
      <c r="V37" s="18"/>
      <c r="W37" s="18"/>
      <c r="X37" s="18"/>
      <c r="Y37" s="18"/>
    </row>
    <row r="47" spans="1:62" s="61" customFormat="1" ht="0" hidden="1" customHeight="1" x14ac:dyDescent="0.2">
      <c r="B47" s="19"/>
      <c r="C47" s="18"/>
      <c r="D47" s="18"/>
      <c r="E47" s="18"/>
      <c r="F47" s="18"/>
      <c r="G47" s="18"/>
      <c r="H47" s="18"/>
      <c r="I47" s="18"/>
      <c r="J47" s="18"/>
      <c r="K47" s="18"/>
      <c r="L47" s="18"/>
      <c r="M47" s="18"/>
      <c r="N47" s="18"/>
      <c r="O47" s="56"/>
      <c r="P47" s="53"/>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row>
    <row r="48" spans="1:62" s="61" customFormat="1" ht="0" hidden="1" customHeight="1" x14ac:dyDescent="0.2">
      <c r="B48" s="19"/>
      <c r="C48" s="18"/>
      <c r="D48" s="18"/>
      <c r="E48" s="18"/>
      <c r="F48" s="18"/>
      <c r="G48" s="18"/>
      <c r="H48" s="18"/>
      <c r="I48" s="18"/>
      <c r="J48" s="18"/>
      <c r="K48" s="18"/>
      <c r="L48" s="18"/>
      <c r="M48" s="18"/>
      <c r="N48" s="18"/>
      <c r="O48" s="56"/>
      <c r="P48" s="53"/>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row>
    <row r="49" spans="2:62" s="61" customFormat="1" ht="0" hidden="1" customHeight="1" x14ac:dyDescent="0.2">
      <c r="B49" s="19"/>
      <c r="C49" s="18"/>
      <c r="D49" s="18"/>
      <c r="E49" s="18"/>
      <c r="F49" s="18"/>
      <c r="G49" s="18"/>
      <c r="H49" s="18"/>
      <c r="I49" s="18"/>
      <c r="J49" s="18"/>
      <c r="K49" s="18"/>
      <c r="L49" s="18"/>
      <c r="M49" s="18"/>
      <c r="N49" s="18"/>
      <c r="O49" s="56"/>
      <c r="P49" s="53"/>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row>
    <row r="50" spans="2:62" s="61" customFormat="1" ht="0" hidden="1" customHeight="1" x14ac:dyDescent="0.2">
      <c r="B50" s="19"/>
      <c r="C50" s="18"/>
      <c r="D50" s="18"/>
      <c r="E50" s="18"/>
      <c r="F50" s="18"/>
      <c r="G50" s="18"/>
      <c r="H50" s="18"/>
      <c r="I50" s="18"/>
      <c r="J50" s="18"/>
      <c r="K50" s="18"/>
      <c r="L50" s="18"/>
      <c r="M50" s="18"/>
      <c r="N50" s="18"/>
      <c r="O50" s="56"/>
      <c r="P50" s="53"/>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row>
    <row r="51" spans="2:62" s="61" customFormat="1" ht="0" hidden="1" customHeight="1" x14ac:dyDescent="0.2">
      <c r="B51" s="19"/>
      <c r="C51" s="18"/>
      <c r="D51" s="18"/>
      <c r="E51" s="18"/>
      <c r="F51" s="18"/>
      <c r="G51" s="18"/>
      <c r="H51" s="18"/>
      <c r="I51" s="18"/>
      <c r="J51" s="18"/>
      <c r="K51" s="18"/>
      <c r="L51" s="18"/>
      <c r="M51" s="18"/>
      <c r="N51" s="18"/>
      <c r="O51" s="56"/>
      <c r="P51" s="53"/>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row>
    <row r="52" spans="2:62" s="61" customFormat="1" ht="0" hidden="1" customHeight="1" x14ac:dyDescent="0.2">
      <c r="B52" s="19"/>
      <c r="C52" s="18"/>
      <c r="D52" s="18"/>
      <c r="E52" s="18"/>
      <c r="F52" s="18"/>
      <c r="G52" s="18"/>
      <c r="H52" s="18"/>
      <c r="I52" s="18"/>
      <c r="J52" s="18"/>
      <c r="K52" s="18"/>
      <c r="L52" s="18"/>
      <c r="M52" s="18"/>
      <c r="N52" s="18"/>
      <c r="O52" s="56"/>
      <c r="P52" s="53"/>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row>
    <row r="53" spans="2:62" s="61" customFormat="1" ht="0" hidden="1" customHeight="1" x14ac:dyDescent="0.2">
      <c r="B53" s="19"/>
      <c r="C53" s="18"/>
      <c r="D53" s="18"/>
      <c r="E53" s="18"/>
      <c r="F53" s="18"/>
      <c r="G53" s="18"/>
      <c r="H53" s="18"/>
      <c r="I53" s="18"/>
      <c r="J53" s="18"/>
      <c r="K53" s="18"/>
      <c r="L53" s="18"/>
      <c r="M53" s="18"/>
      <c r="N53" s="18"/>
      <c r="O53" s="56"/>
      <c r="P53" s="53"/>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row>
    <row r="54" spans="2:62" s="61" customFormat="1" ht="0" hidden="1" customHeight="1" x14ac:dyDescent="0.2">
      <c r="B54" s="19"/>
      <c r="C54" s="18"/>
      <c r="D54" s="18"/>
      <c r="E54" s="18"/>
      <c r="F54" s="18"/>
      <c r="G54" s="18"/>
      <c r="H54" s="18"/>
      <c r="I54" s="18"/>
      <c r="J54" s="18"/>
      <c r="K54" s="18"/>
      <c r="L54" s="18"/>
      <c r="M54" s="18"/>
      <c r="N54" s="18"/>
      <c r="O54" s="56"/>
      <c r="P54" s="53"/>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row>
    <row r="55" spans="2:62" s="61" customFormat="1" ht="0" hidden="1" customHeight="1" x14ac:dyDescent="0.2">
      <c r="B55" s="19"/>
      <c r="C55" s="18"/>
      <c r="D55" s="18"/>
      <c r="E55" s="18"/>
      <c r="F55" s="18"/>
      <c r="G55" s="18"/>
      <c r="H55" s="18"/>
      <c r="I55" s="18"/>
      <c r="J55" s="18"/>
      <c r="K55" s="18"/>
      <c r="L55" s="18"/>
      <c r="M55" s="18"/>
      <c r="N55" s="18"/>
      <c r="O55" s="56"/>
      <c r="P55" s="53"/>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row>
    <row r="56" spans="2:62" s="61" customFormat="1" ht="0" hidden="1" customHeight="1" x14ac:dyDescent="0.2">
      <c r="B56" s="19"/>
      <c r="C56" s="18"/>
      <c r="D56" s="18"/>
      <c r="E56" s="18"/>
      <c r="F56" s="18"/>
      <c r="G56" s="18"/>
      <c r="H56" s="18"/>
      <c r="I56" s="18"/>
      <c r="J56" s="18"/>
      <c r="K56" s="18"/>
      <c r="L56" s="18"/>
      <c r="M56" s="18"/>
      <c r="N56" s="18"/>
      <c r="O56" s="56"/>
      <c r="P56" s="53"/>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row>
    <row r="57" spans="2:62" s="61" customFormat="1" ht="0" hidden="1" customHeight="1" x14ac:dyDescent="0.2">
      <c r="B57" s="19"/>
      <c r="C57" s="18"/>
      <c r="D57" s="18"/>
      <c r="E57" s="18"/>
      <c r="F57" s="18"/>
      <c r="G57" s="18"/>
      <c r="H57" s="18"/>
      <c r="I57" s="18"/>
      <c r="J57" s="18"/>
      <c r="K57" s="18"/>
      <c r="L57" s="18"/>
      <c r="M57" s="18"/>
      <c r="N57" s="18"/>
      <c r="O57" s="56"/>
      <c r="P57" s="53"/>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row>
    <row r="58" spans="2:62" s="61" customFormat="1" ht="0" hidden="1" customHeight="1" x14ac:dyDescent="0.2">
      <c r="B58" s="19"/>
      <c r="C58" s="18"/>
      <c r="D58" s="18"/>
      <c r="E58" s="18"/>
      <c r="F58" s="18"/>
      <c r="G58" s="18"/>
      <c r="H58" s="18"/>
      <c r="I58" s="18"/>
      <c r="J58" s="18"/>
      <c r="K58" s="18"/>
      <c r="L58" s="18"/>
      <c r="M58" s="18"/>
      <c r="N58" s="18"/>
      <c r="O58" s="56"/>
      <c r="P58" s="53"/>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row>
    <row r="59" spans="2:62" s="61" customFormat="1" ht="0" hidden="1" customHeight="1" x14ac:dyDescent="0.2">
      <c r="B59" s="19"/>
      <c r="C59" s="18"/>
      <c r="D59" s="18"/>
      <c r="E59" s="18"/>
      <c r="F59" s="18"/>
      <c r="G59" s="18"/>
      <c r="H59" s="18"/>
      <c r="I59" s="18"/>
      <c r="J59" s="18"/>
      <c r="K59" s="18"/>
      <c r="L59" s="18"/>
      <c r="M59" s="18"/>
      <c r="N59" s="18"/>
      <c r="O59" s="56"/>
      <c r="P59" s="53"/>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row>
    <row r="60" spans="2:62" s="61" customFormat="1" ht="0" hidden="1" customHeight="1" x14ac:dyDescent="0.2">
      <c r="B60" s="19"/>
      <c r="C60" s="18"/>
      <c r="D60" s="18"/>
      <c r="E60" s="18"/>
      <c r="F60" s="18"/>
      <c r="G60" s="18"/>
      <c r="H60" s="18"/>
      <c r="I60" s="18"/>
      <c r="J60" s="18"/>
      <c r="K60" s="18"/>
      <c r="L60" s="18"/>
      <c r="M60" s="18"/>
      <c r="N60" s="18"/>
      <c r="O60" s="56"/>
      <c r="P60" s="53"/>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row>
    <row r="61" spans="2:62" s="61" customFormat="1" ht="0" hidden="1" customHeight="1" x14ac:dyDescent="0.2">
      <c r="B61" s="19"/>
      <c r="C61" s="18"/>
      <c r="D61" s="18"/>
      <c r="E61" s="18"/>
      <c r="F61" s="18"/>
      <c r="G61" s="18"/>
      <c r="H61" s="18"/>
      <c r="I61" s="18"/>
      <c r="J61" s="18"/>
      <c r="K61" s="18"/>
      <c r="L61" s="18"/>
      <c r="M61" s="18"/>
      <c r="N61" s="18"/>
      <c r="O61" s="56"/>
      <c r="P61" s="53"/>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row>
    <row r="62" spans="2:62" s="61" customFormat="1" ht="0" hidden="1" customHeight="1" x14ac:dyDescent="0.2">
      <c r="B62" s="19"/>
      <c r="C62" s="18"/>
      <c r="D62" s="18"/>
      <c r="E62" s="18"/>
      <c r="F62" s="18"/>
      <c r="G62" s="18"/>
      <c r="H62" s="18"/>
      <c r="I62" s="18"/>
      <c r="J62" s="18"/>
      <c r="K62" s="18"/>
      <c r="L62" s="18"/>
      <c r="M62" s="18"/>
      <c r="N62" s="18"/>
      <c r="O62" s="56"/>
      <c r="P62" s="53"/>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row>
    <row r="63" spans="2:62" s="61" customFormat="1" ht="0" hidden="1" customHeight="1" x14ac:dyDescent="0.2">
      <c r="B63" s="19"/>
      <c r="C63" s="18"/>
      <c r="D63" s="18"/>
      <c r="E63" s="18"/>
      <c r="F63" s="18"/>
      <c r="G63" s="18"/>
      <c r="H63" s="18"/>
      <c r="I63" s="18"/>
      <c r="J63" s="18"/>
      <c r="K63" s="18"/>
      <c r="L63" s="18"/>
      <c r="M63" s="18"/>
      <c r="N63" s="18"/>
      <c r="O63" s="56"/>
      <c r="P63" s="53"/>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row>
    <row r="64" spans="2:62" s="61" customFormat="1" ht="0" hidden="1" customHeight="1" x14ac:dyDescent="0.2">
      <c r="B64" s="19"/>
      <c r="C64" s="18"/>
      <c r="D64" s="18"/>
      <c r="E64" s="18"/>
      <c r="F64" s="18"/>
      <c r="G64" s="18"/>
      <c r="H64" s="18"/>
      <c r="I64" s="18"/>
      <c r="J64" s="18"/>
      <c r="K64" s="18"/>
      <c r="L64" s="18"/>
      <c r="M64" s="18"/>
      <c r="N64" s="18"/>
      <c r="O64" s="56"/>
      <c r="P64" s="53"/>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row>
    <row r="65" spans="2:62" s="61" customFormat="1" ht="0" hidden="1" customHeight="1" x14ac:dyDescent="0.2">
      <c r="B65" s="19"/>
      <c r="C65" s="18"/>
      <c r="D65" s="18"/>
      <c r="E65" s="18"/>
      <c r="F65" s="18"/>
      <c r="G65" s="18"/>
      <c r="H65" s="18"/>
      <c r="I65" s="18"/>
      <c r="J65" s="18"/>
      <c r="K65" s="18"/>
      <c r="L65" s="18"/>
      <c r="M65" s="18"/>
      <c r="N65" s="18"/>
      <c r="O65" s="56"/>
      <c r="P65" s="53"/>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row>
    <row r="66" spans="2:62" s="61" customFormat="1" ht="0" hidden="1" customHeight="1" x14ac:dyDescent="0.2">
      <c r="B66" s="19"/>
      <c r="C66" s="18"/>
      <c r="D66" s="18"/>
      <c r="E66" s="18"/>
      <c r="F66" s="18"/>
      <c r="G66" s="18"/>
      <c r="H66" s="18"/>
      <c r="I66" s="18"/>
      <c r="J66" s="18"/>
      <c r="K66" s="18"/>
      <c r="L66" s="18"/>
      <c r="M66" s="18"/>
      <c r="N66" s="18"/>
      <c r="O66" s="56"/>
      <c r="P66" s="53"/>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row>
    <row r="67" spans="2:62" s="61" customFormat="1" ht="0" hidden="1" customHeight="1" x14ac:dyDescent="0.2">
      <c r="B67" s="19"/>
      <c r="C67" s="18"/>
      <c r="D67" s="18"/>
      <c r="E67" s="18"/>
      <c r="F67" s="18"/>
      <c r="G67" s="18"/>
      <c r="H67" s="18"/>
      <c r="I67" s="18"/>
      <c r="J67" s="18"/>
      <c r="K67" s="18"/>
      <c r="L67" s="18"/>
      <c r="M67" s="18"/>
      <c r="N67" s="18"/>
      <c r="O67" s="56"/>
      <c r="P67" s="53"/>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row>
    <row r="68" spans="2:62" s="61" customFormat="1" ht="0" hidden="1" customHeight="1" x14ac:dyDescent="0.2">
      <c r="B68" s="19"/>
      <c r="C68" s="18"/>
      <c r="D68" s="18"/>
      <c r="E68" s="18"/>
      <c r="F68" s="18"/>
      <c r="G68" s="18"/>
      <c r="H68" s="18"/>
      <c r="I68" s="18"/>
      <c r="J68" s="18"/>
      <c r="K68" s="18"/>
      <c r="L68" s="18"/>
      <c r="M68" s="18"/>
      <c r="N68" s="18"/>
      <c r="O68" s="56"/>
      <c r="P68" s="53"/>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row>
    <row r="69" spans="2:62" s="61" customFormat="1" ht="0" hidden="1" customHeight="1" x14ac:dyDescent="0.2">
      <c r="B69" s="19"/>
      <c r="C69" s="18"/>
      <c r="D69" s="18"/>
      <c r="E69" s="18"/>
      <c r="F69" s="18"/>
      <c r="G69" s="18"/>
      <c r="H69" s="18"/>
      <c r="I69" s="18"/>
      <c r="J69" s="18"/>
      <c r="K69" s="18"/>
      <c r="L69" s="18"/>
      <c r="M69" s="18"/>
      <c r="N69" s="18"/>
      <c r="O69" s="56"/>
      <c r="P69" s="53"/>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row>
    <row r="70" spans="2:62" s="61" customFormat="1" ht="0" hidden="1" customHeight="1" x14ac:dyDescent="0.2">
      <c r="B70" s="19"/>
      <c r="C70" s="18"/>
      <c r="D70" s="18"/>
      <c r="E70" s="18"/>
      <c r="F70" s="18"/>
      <c r="G70" s="18"/>
      <c r="H70" s="18"/>
      <c r="I70" s="18"/>
      <c r="J70" s="18"/>
      <c r="K70" s="18"/>
      <c r="L70" s="18"/>
      <c r="M70" s="18"/>
      <c r="N70" s="18"/>
      <c r="O70" s="56"/>
      <c r="P70" s="53"/>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row>
  </sheetData>
  <mergeCells count="16">
    <mergeCell ref="B20:C20"/>
    <mergeCell ref="B33:F33"/>
    <mergeCell ref="B6:F6"/>
    <mergeCell ref="B22:F22"/>
    <mergeCell ref="B26:F26"/>
    <mergeCell ref="B7:C7"/>
    <mergeCell ref="B8:C8"/>
    <mergeCell ref="B12:C12"/>
    <mergeCell ref="B11:I11"/>
    <mergeCell ref="B13:C13"/>
    <mergeCell ref="B14:C14"/>
    <mergeCell ref="B15:C15"/>
    <mergeCell ref="B16:C16"/>
    <mergeCell ref="B17:C17"/>
    <mergeCell ref="B18:C18"/>
    <mergeCell ref="B19:C1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rgb="FF92D050"/>
  </sheetPr>
  <dimension ref="B2:X59"/>
  <sheetViews>
    <sheetView showZeros="0" workbookViewId="0"/>
  </sheetViews>
  <sheetFormatPr baseColWidth="10" defaultColWidth="11.42578125" defaultRowHeight="12.75" x14ac:dyDescent="0.25"/>
  <cols>
    <col min="1" max="1" width="4.7109375" style="1" customWidth="1"/>
    <col min="2" max="2" width="15.5703125" style="1" bestFit="1" customWidth="1"/>
    <col min="3" max="3" width="11.42578125" style="1" bestFit="1" customWidth="1"/>
    <col min="4" max="19" width="6.7109375" style="1" customWidth="1"/>
    <col min="20" max="20" width="6.7109375" style="1" bestFit="1" customWidth="1"/>
    <col min="21" max="24" width="6.7109375" style="1" customWidth="1"/>
    <col min="25" max="16384" width="11.42578125" style="1"/>
  </cols>
  <sheetData>
    <row r="2" spans="2:22" s="5" customFormat="1" ht="15.75" x14ac:dyDescent="0.25">
      <c r="B2" s="194" t="s">
        <v>0</v>
      </c>
      <c r="C2" s="194"/>
      <c r="D2" s="194"/>
      <c r="E2" s="194"/>
      <c r="F2" s="194"/>
      <c r="G2" s="194"/>
      <c r="H2" s="194"/>
      <c r="I2" s="194"/>
      <c r="J2" s="194"/>
      <c r="K2" s="194"/>
      <c r="L2" s="194"/>
    </row>
    <row r="4" spans="2:22" x14ac:dyDescent="0.25">
      <c r="B4" s="3"/>
      <c r="C4" s="2">
        <v>2003</v>
      </c>
      <c r="D4" s="2">
        <v>2004</v>
      </c>
      <c r="E4" s="2">
        <v>2005</v>
      </c>
      <c r="F4" s="2">
        <v>2006</v>
      </c>
      <c r="G4" s="2">
        <v>2007</v>
      </c>
      <c r="H4" s="2">
        <v>2008</v>
      </c>
      <c r="I4" s="2">
        <v>2009</v>
      </c>
      <c r="J4" s="2">
        <v>2010</v>
      </c>
      <c r="K4" s="2">
        <v>2011</v>
      </c>
      <c r="L4" s="2">
        <v>2012</v>
      </c>
      <c r="M4" s="2">
        <v>2013</v>
      </c>
    </row>
    <row r="5" spans="2:22" x14ac:dyDescent="0.25">
      <c r="B5" s="3" t="s">
        <v>1</v>
      </c>
      <c r="C5" s="6">
        <v>44</v>
      </c>
      <c r="D5" s="6">
        <v>45</v>
      </c>
      <c r="E5" s="6">
        <v>49</v>
      </c>
      <c r="F5" s="6">
        <v>54</v>
      </c>
      <c r="G5" s="6">
        <v>71</v>
      </c>
      <c r="H5" s="6">
        <v>95</v>
      </c>
      <c r="I5" s="6">
        <v>99</v>
      </c>
      <c r="J5" s="6">
        <v>108</v>
      </c>
      <c r="K5" s="12">
        <v>107</v>
      </c>
      <c r="L5" s="13">
        <v>110</v>
      </c>
      <c r="M5" s="6">
        <v>101</v>
      </c>
    </row>
    <row r="6" spans="2:22" x14ac:dyDescent="0.25">
      <c r="B6" s="3" t="s">
        <v>2</v>
      </c>
      <c r="C6" s="6">
        <v>38</v>
      </c>
      <c r="D6" s="6">
        <v>42</v>
      </c>
      <c r="E6" s="6">
        <v>44</v>
      </c>
      <c r="F6" s="6">
        <v>45</v>
      </c>
      <c r="G6" s="6">
        <v>50</v>
      </c>
      <c r="H6" s="6">
        <v>56</v>
      </c>
      <c r="I6" s="6">
        <v>76</v>
      </c>
      <c r="J6" s="6">
        <v>85</v>
      </c>
      <c r="K6" s="12">
        <v>89</v>
      </c>
      <c r="L6" s="13">
        <v>89</v>
      </c>
      <c r="M6" s="6">
        <v>85</v>
      </c>
    </row>
    <row r="9" spans="2:22" ht="15.75" x14ac:dyDescent="0.25">
      <c r="B9" s="194" t="s">
        <v>3</v>
      </c>
      <c r="C9" s="194"/>
      <c r="D9" s="194"/>
      <c r="E9" s="194"/>
      <c r="F9" s="194"/>
      <c r="G9" s="194"/>
      <c r="H9" s="194"/>
      <c r="I9" s="194"/>
      <c r="J9" s="194"/>
      <c r="K9" s="194"/>
      <c r="L9" s="194"/>
      <c r="M9" s="194"/>
      <c r="N9" s="194"/>
      <c r="O9" s="194"/>
      <c r="P9" s="194"/>
    </row>
    <row r="11" spans="2:22" ht="25.5" x14ac:dyDescent="0.25">
      <c r="B11" s="3"/>
      <c r="C11" s="4" t="s">
        <v>4</v>
      </c>
      <c r="D11" s="4" t="s">
        <v>5</v>
      </c>
      <c r="E11" s="4" t="s">
        <v>6</v>
      </c>
      <c r="F11" s="4" t="s">
        <v>7</v>
      </c>
      <c r="G11" s="4" t="s">
        <v>8</v>
      </c>
      <c r="H11" s="4" t="s">
        <v>9</v>
      </c>
      <c r="I11" s="4" t="s">
        <v>10</v>
      </c>
      <c r="J11" s="4" t="s">
        <v>11</v>
      </c>
      <c r="K11" s="4" t="s">
        <v>12</v>
      </c>
      <c r="L11" s="4" t="s">
        <v>13</v>
      </c>
      <c r="M11" s="4" t="s">
        <v>42</v>
      </c>
      <c r="N11" s="4" t="s">
        <v>46</v>
      </c>
      <c r="O11" s="4" t="s">
        <v>47</v>
      </c>
      <c r="P11" s="16" t="s">
        <v>48</v>
      </c>
      <c r="Q11" s="4" t="s">
        <v>56</v>
      </c>
    </row>
    <row r="12" spans="2:22" x14ac:dyDescent="0.25">
      <c r="B12" s="3" t="s">
        <v>14</v>
      </c>
      <c r="C12" s="7">
        <v>13.05</v>
      </c>
      <c r="D12" s="7">
        <v>9.0500000000000007</v>
      </c>
      <c r="E12" s="7">
        <v>9.76</v>
      </c>
      <c r="F12" s="7">
        <v>10.42</v>
      </c>
      <c r="G12" s="7">
        <v>11.12</v>
      </c>
      <c r="H12" s="7">
        <v>11.03</v>
      </c>
      <c r="I12" s="7">
        <v>11.14</v>
      </c>
      <c r="J12" s="7">
        <v>11.54</v>
      </c>
      <c r="K12" s="7">
        <v>10.55</v>
      </c>
      <c r="L12" s="7">
        <v>10.93</v>
      </c>
      <c r="M12" s="7">
        <v>10.3508900446854</v>
      </c>
      <c r="N12" s="7">
        <v>11.232091690544401</v>
      </c>
      <c r="O12" s="7">
        <v>11.185835849574501</v>
      </c>
      <c r="P12" s="7">
        <v>14.794369307204001</v>
      </c>
      <c r="Q12" s="7">
        <v>9.05264564404062</v>
      </c>
      <c r="S12" s="17"/>
      <c r="T12" s="17"/>
      <c r="U12" s="17"/>
    </row>
    <row r="13" spans="2:22" x14ac:dyDescent="0.25">
      <c r="B13" s="3" t="s">
        <v>15</v>
      </c>
      <c r="C13" s="8">
        <v>9.2189999999999994</v>
      </c>
      <c r="D13" s="8">
        <v>9.1649999999999991</v>
      </c>
      <c r="E13" s="8">
        <v>10.086</v>
      </c>
      <c r="F13" s="8">
        <v>10.37</v>
      </c>
      <c r="G13" s="8">
        <v>10.878</v>
      </c>
      <c r="H13" s="8">
        <v>11.24</v>
      </c>
      <c r="I13" s="8">
        <v>11.907999999999999</v>
      </c>
      <c r="J13" s="8">
        <v>12.087999999999999</v>
      </c>
      <c r="K13" s="8">
        <v>12.657999999999999</v>
      </c>
      <c r="L13" s="8">
        <v>12.959</v>
      </c>
      <c r="M13" s="8">
        <v>13.651</v>
      </c>
      <c r="N13" s="8">
        <v>13.96</v>
      </c>
      <c r="O13" s="8">
        <v>14.571999999999999</v>
      </c>
      <c r="P13" s="8">
        <v>14.492000000000001</v>
      </c>
      <c r="Q13" s="8">
        <v>14.968</v>
      </c>
    </row>
    <row r="16" spans="2:22" ht="15.75" x14ac:dyDescent="0.25">
      <c r="B16" s="194" t="s">
        <v>17</v>
      </c>
      <c r="C16" s="194"/>
      <c r="D16" s="194"/>
      <c r="E16" s="194"/>
      <c r="F16" s="194"/>
      <c r="G16" s="194"/>
      <c r="H16" s="194"/>
      <c r="I16" s="194"/>
      <c r="J16" s="194"/>
      <c r="K16" s="194"/>
      <c r="L16" s="194"/>
      <c r="M16" s="194"/>
      <c r="N16" s="194"/>
      <c r="O16" s="194"/>
      <c r="P16" s="194"/>
      <c r="Q16" s="194"/>
      <c r="R16" s="194"/>
      <c r="S16" s="194"/>
      <c r="T16" s="194"/>
      <c r="U16" s="194"/>
      <c r="V16" s="194"/>
    </row>
    <row r="18" spans="2:24" x14ac:dyDescent="0.25">
      <c r="B18" s="9"/>
      <c r="C18" s="10" t="s">
        <v>18</v>
      </c>
      <c r="D18" s="10" t="s">
        <v>19</v>
      </c>
      <c r="E18" s="10" t="s">
        <v>20</v>
      </c>
      <c r="F18" s="10" t="s">
        <v>21</v>
      </c>
      <c r="G18" s="10" t="s">
        <v>22</v>
      </c>
      <c r="H18" s="10" t="s">
        <v>23</v>
      </c>
      <c r="I18" s="10" t="s">
        <v>24</v>
      </c>
      <c r="J18" s="10" t="s">
        <v>25</v>
      </c>
      <c r="K18" s="10" t="s">
        <v>26</v>
      </c>
      <c r="L18" s="10" t="s">
        <v>27</v>
      </c>
      <c r="M18" s="10" t="s">
        <v>28</v>
      </c>
      <c r="N18" s="10" t="s">
        <v>29</v>
      </c>
      <c r="O18" s="10" t="s">
        <v>30</v>
      </c>
      <c r="P18" s="10" t="s">
        <v>31</v>
      </c>
      <c r="Q18" s="10" t="s">
        <v>32</v>
      </c>
      <c r="R18" s="10" t="s">
        <v>33</v>
      </c>
      <c r="S18" s="10" t="s">
        <v>34</v>
      </c>
      <c r="T18" s="10" t="s">
        <v>35</v>
      </c>
      <c r="U18" s="10" t="s">
        <v>44</v>
      </c>
      <c r="V18" s="10" t="s">
        <v>45</v>
      </c>
      <c r="W18" s="10" t="s">
        <v>49</v>
      </c>
      <c r="X18" s="10" t="s">
        <v>57</v>
      </c>
    </row>
    <row r="19" spans="2:24" x14ac:dyDescent="0.25">
      <c r="B19" s="3" t="s">
        <v>16</v>
      </c>
      <c r="C19" s="11">
        <v>3646</v>
      </c>
      <c r="D19" s="11">
        <v>2990</v>
      </c>
      <c r="E19" s="11">
        <v>2893</v>
      </c>
      <c r="F19" s="11">
        <v>2575</v>
      </c>
      <c r="G19" s="11">
        <v>3745</v>
      </c>
      <c r="H19" s="11">
        <v>2792</v>
      </c>
      <c r="I19" s="11">
        <v>3593</v>
      </c>
      <c r="J19" s="11">
        <v>2864</v>
      </c>
      <c r="K19" s="11">
        <v>3739</v>
      </c>
      <c r="L19" s="11">
        <v>3244</v>
      </c>
      <c r="M19" s="11">
        <v>3964</v>
      </c>
      <c r="N19" s="11">
        <v>3339</v>
      </c>
      <c r="O19" s="11">
        <v>4646</v>
      </c>
      <c r="P19" s="11">
        <v>3979</v>
      </c>
      <c r="Q19" s="11">
        <v>4327</v>
      </c>
      <c r="R19" s="11">
        <v>3948</v>
      </c>
      <c r="S19" s="11">
        <v>5868</v>
      </c>
      <c r="T19" s="11">
        <v>4059</v>
      </c>
      <c r="U19" s="11">
        <v>4597</v>
      </c>
      <c r="V19" s="11">
        <v>3183</v>
      </c>
      <c r="W19" s="11">
        <v>5085</v>
      </c>
      <c r="X19" s="11">
        <v>3878</v>
      </c>
    </row>
    <row r="22" spans="2:24" ht="15.75" x14ac:dyDescent="0.25">
      <c r="B22" s="194" t="s">
        <v>36</v>
      </c>
      <c r="C22" s="194"/>
      <c r="D22" s="194"/>
      <c r="E22" s="194"/>
      <c r="F22" s="194"/>
      <c r="G22" s="194"/>
      <c r="H22" s="194"/>
      <c r="I22" s="194"/>
      <c r="J22" s="194"/>
      <c r="K22" s="194"/>
      <c r="L22" s="194"/>
      <c r="M22" s="194"/>
      <c r="N22" s="194"/>
      <c r="O22" s="194"/>
      <c r="P22" s="194"/>
      <c r="Q22" s="194"/>
      <c r="R22" s="194"/>
      <c r="S22" s="194"/>
      <c r="T22" s="194"/>
      <c r="U22" s="194"/>
      <c r="V22" s="194"/>
    </row>
    <row r="24" spans="2:24" x14ac:dyDescent="0.25">
      <c r="B24" s="6"/>
      <c r="C24" s="10" t="s">
        <v>18</v>
      </c>
      <c r="D24" s="10" t="s">
        <v>19</v>
      </c>
      <c r="E24" s="10" t="s">
        <v>20</v>
      </c>
      <c r="F24" s="10" t="s">
        <v>21</v>
      </c>
      <c r="G24" s="10" t="s">
        <v>22</v>
      </c>
      <c r="H24" s="10" t="s">
        <v>23</v>
      </c>
      <c r="I24" s="10" t="s">
        <v>24</v>
      </c>
      <c r="J24" s="10" t="s">
        <v>25</v>
      </c>
      <c r="K24" s="10" t="s">
        <v>26</v>
      </c>
      <c r="L24" s="10" t="s">
        <v>27</v>
      </c>
      <c r="M24" s="10" t="s">
        <v>28</v>
      </c>
      <c r="N24" s="10" t="s">
        <v>29</v>
      </c>
      <c r="O24" s="10" t="s">
        <v>30</v>
      </c>
      <c r="P24" s="10" t="s">
        <v>31</v>
      </c>
      <c r="Q24" s="10" t="s">
        <v>32</v>
      </c>
      <c r="R24" s="10" t="s">
        <v>33</v>
      </c>
      <c r="S24" s="10" t="s">
        <v>34</v>
      </c>
      <c r="T24" s="10" t="s">
        <v>35</v>
      </c>
      <c r="U24" s="10" t="s">
        <v>44</v>
      </c>
      <c r="V24" s="10" t="s">
        <v>45</v>
      </c>
      <c r="W24" s="10" t="s">
        <v>49</v>
      </c>
      <c r="X24" s="10" t="s">
        <v>57</v>
      </c>
    </row>
    <row r="25" spans="2:24" x14ac:dyDescent="0.25">
      <c r="B25" s="3" t="s">
        <v>16</v>
      </c>
      <c r="C25" s="11">
        <v>1474</v>
      </c>
      <c r="D25" s="11">
        <v>1425</v>
      </c>
      <c r="E25" s="11">
        <v>1524</v>
      </c>
      <c r="F25" s="11">
        <v>1495</v>
      </c>
      <c r="G25" s="11">
        <v>1939</v>
      </c>
      <c r="H25" s="11">
        <v>1607</v>
      </c>
      <c r="I25" s="11">
        <v>1900</v>
      </c>
      <c r="J25" s="11">
        <v>1624</v>
      </c>
      <c r="K25" s="11">
        <v>1753</v>
      </c>
      <c r="L25" s="11">
        <v>1700</v>
      </c>
      <c r="M25" s="11">
        <v>1902</v>
      </c>
      <c r="N25" s="11">
        <v>1760</v>
      </c>
      <c r="O25" s="11">
        <v>2215</v>
      </c>
      <c r="P25" s="11">
        <v>1988</v>
      </c>
      <c r="Q25" s="11">
        <v>2165</v>
      </c>
      <c r="R25" s="11">
        <v>2200</v>
      </c>
      <c r="S25" s="11">
        <v>2225</v>
      </c>
      <c r="T25" s="11">
        <v>1901</v>
      </c>
      <c r="U25" s="11">
        <v>2193</v>
      </c>
      <c r="V25" s="11">
        <v>1770</v>
      </c>
      <c r="W25" s="11">
        <v>2150</v>
      </c>
      <c r="X25" s="11">
        <v>2083</v>
      </c>
    </row>
    <row r="28" spans="2:24" ht="15.75" x14ac:dyDescent="0.25">
      <c r="B28" s="194" t="s">
        <v>37</v>
      </c>
      <c r="C28" s="194"/>
      <c r="D28" s="194"/>
      <c r="E28" s="194"/>
      <c r="F28" s="194"/>
      <c r="G28" s="194"/>
      <c r="H28" s="194"/>
      <c r="I28" s="194"/>
      <c r="J28" s="194"/>
      <c r="K28" s="194"/>
      <c r="L28" s="194"/>
      <c r="M28" s="194"/>
      <c r="N28" s="194"/>
      <c r="O28" s="194"/>
      <c r="P28" s="194"/>
      <c r="Q28" s="194"/>
      <c r="R28" s="194"/>
      <c r="S28" s="194"/>
      <c r="T28" s="194"/>
      <c r="U28" s="194"/>
      <c r="V28" s="194"/>
    </row>
    <row r="30" spans="2:24" x14ac:dyDescent="0.25">
      <c r="B30" s="6"/>
      <c r="C30" s="10" t="s">
        <v>18</v>
      </c>
      <c r="D30" s="10" t="s">
        <v>19</v>
      </c>
      <c r="E30" s="10" t="s">
        <v>20</v>
      </c>
      <c r="F30" s="10" t="s">
        <v>21</v>
      </c>
      <c r="G30" s="10" t="s">
        <v>22</v>
      </c>
      <c r="H30" s="10" t="s">
        <v>23</v>
      </c>
      <c r="I30" s="10" t="s">
        <v>24</v>
      </c>
      <c r="J30" s="10" t="s">
        <v>25</v>
      </c>
      <c r="K30" s="10" t="s">
        <v>26</v>
      </c>
      <c r="L30" s="10" t="s">
        <v>27</v>
      </c>
      <c r="M30" s="10" t="s">
        <v>28</v>
      </c>
      <c r="N30" s="10" t="s">
        <v>29</v>
      </c>
      <c r="O30" s="10" t="s">
        <v>30</v>
      </c>
      <c r="P30" s="10" t="s">
        <v>31</v>
      </c>
      <c r="Q30" s="10" t="s">
        <v>32</v>
      </c>
      <c r="R30" s="10" t="s">
        <v>33</v>
      </c>
      <c r="S30" s="10" t="s">
        <v>34</v>
      </c>
      <c r="T30" s="10" t="s">
        <v>35</v>
      </c>
      <c r="U30" s="10" t="s">
        <v>44</v>
      </c>
      <c r="V30" s="10" t="s">
        <v>45</v>
      </c>
      <c r="W30" s="10" t="s">
        <v>49</v>
      </c>
      <c r="X30" s="10" t="s">
        <v>57</v>
      </c>
    </row>
    <row r="31" spans="2:24" x14ac:dyDescent="0.25">
      <c r="B31" s="3" t="s">
        <v>16</v>
      </c>
      <c r="C31" s="11">
        <v>1442</v>
      </c>
      <c r="D31" s="11">
        <v>1446</v>
      </c>
      <c r="E31" s="11">
        <v>1722</v>
      </c>
      <c r="F31" s="11">
        <v>1755</v>
      </c>
      <c r="G31" s="11">
        <v>1981</v>
      </c>
      <c r="H31" s="11">
        <v>1665</v>
      </c>
      <c r="I31" s="11">
        <v>1955</v>
      </c>
      <c r="J31" s="11">
        <v>1743</v>
      </c>
      <c r="K31" s="11">
        <v>1804</v>
      </c>
      <c r="L31" s="11">
        <v>1747</v>
      </c>
      <c r="M31" s="11">
        <v>1902</v>
      </c>
      <c r="N31" s="11">
        <v>1772</v>
      </c>
      <c r="O31" s="11">
        <v>2290</v>
      </c>
      <c r="P31" s="11">
        <v>1713</v>
      </c>
      <c r="Q31" s="11">
        <v>2172</v>
      </c>
      <c r="R31" s="11">
        <v>2258</v>
      </c>
      <c r="S31" s="11">
        <v>2226</v>
      </c>
      <c r="T31" s="11">
        <v>1921</v>
      </c>
      <c r="U31" s="11">
        <v>2197</v>
      </c>
      <c r="V31" s="11">
        <v>1946</v>
      </c>
      <c r="W31" s="11">
        <v>2234</v>
      </c>
      <c r="X31" s="11">
        <v>2168</v>
      </c>
    </row>
    <row r="34" spans="2:24" ht="15.75" x14ac:dyDescent="0.25">
      <c r="B34" s="194" t="s">
        <v>38</v>
      </c>
      <c r="C34" s="194"/>
      <c r="D34" s="194"/>
      <c r="E34" s="194"/>
      <c r="F34" s="194"/>
      <c r="G34" s="194"/>
      <c r="H34" s="194"/>
      <c r="I34" s="194"/>
      <c r="J34" s="194"/>
      <c r="K34" s="194"/>
      <c r="L34" s="194"/>
      <c r="M34" s="194"/>
      <c r="N34" s="194"/>
      <c r="O34" s="194"/>
      <c r="P34" s="194"/>
      <c r="Q34" s="194"/>
      <c r="R34" s="194"/>
      <c r="S34" s="194"/>
      <c r="T34" s="194"/>
      <c r="U34" s="194"/>
      <c r="V34" s="194"/>
    </row>
    <row r="36" spans="2:24" x14ac:dyDescent="0.25">
      <c r="B36" s="6"/>
      <c r="C36" s="10" t="s">
        <v>18</v>
      </c>
      <c r="D36" s="10" t="s">
        <v>19</v>
      </c>
      <c r="E36" s="10" t="s">
        <v>20</v>
      </c>
      <c r="F36" s="10" t="s">
        <v>21</v>
      </c>
      <c r="G36" s="10" t="s">
        <v>22</v>
      </c>
      <c r="H36" s="10" t="s">
        <v>23</v>
      </c>
      <c r="I36" s="10" t="s">
        <v>24</v>
      </c>
      <c r="J36" s="10" t="s">
        <v>25</v>
      </c>
      <c r="K36" s="10" t="s">
        <v>26</v>
      </c>
      <c r="L36" s="10" t="s">
        <v>27</v>
      </c>
      <c r="M36" s="10" t="s">
        <v>28</v>
      </c>
      <c r="N36" s="10" t="s">
        <v>29</v>
      </c>
      <c r="O36" s="10" t="s">
        <v>30</v>
      </c>
      <c r="P36" s="10" t="s">
        <v>31</v>
      </c>
      <c r="Q36" s="10" t="s">
        <v>32</v>
      </c>
      <c r="R36" s="10" t="s">
        <v>33</v>
      </c>
      <c r="S36" s="10" t="s">
        <v>34</v>
      </c>
      <c r="T36" s="10" t="s">
        <v>35</v>
      </c>
      <c r="U36" s="10" t="s">
        <v>44</v>
      </c>
      <c r="V36" s="10" t="s">
        <v>45</v>
      </c>
      <c r="W36" s="10" t="s">
        <v>49</v>
      </c>
      <c r="X36" s="10" t="s">
        <v>57</v>
      </c>
    </row>
    <row r="37" spans="2:24" x14ac:dyDescent="0.25">
      <c r="B37" s="3" t="s">
        <v>16</v>
      </c>
      <c r="C37" s="11">
        <v>1288</v>
      </c>
      <c r="D37" s="11">
        <v>1364</v>
      </c>
      <c r="E37" s="11">
        <v>1527</v>
      </c>
      <c r="F37" s="11">
        <v>1484</v>
      </c>
      <c r="G37" s="11">
        <v>1940</v>
      </c>
      <c r="H37" s="11">
        <v>1446</v>
      </c>
      <c r="I37" s="11">
        <v>1767</v>
      </c>
      <c r="J37" s="11">
        <v>1515</v>
      </c>
      <c r="K37" s="11">
        <v>1711</v>
      </c>
      <c r="L37" s="11">
        <v>1623</v>
      </c>
      <c r="M37" s="11">
        <v>1853</v>
      </c>
      <c r="N37" s="11">
        <v>1667</v>
      </c>
      <c r="O37" s="11">
        <v>2150</v>
      </c>
      <c r="P37" s="11">
        <v>1917</v>
      </c>
      <c r="Q37" s="11">
        <v>2128</v>
      </c>
      <c r="R37" s="11">
        <v>2145</v>
      </c>
      <c r="S37" s="11">
        <v>2179</v>
      </c>
      <c r="T37" s="11">
        <v>1840</v>
      </c>
      <c r="U37" s="11">
        <v>2155</v>
      </c>
      <c r="V37" s="11">
        <v>1751</v>
      </c>
      <c r="W37" s="11">
        <v>2151</v>
      </c>
      <c r="X37" s="11">
        <v>2069</v>
      </c>
    </row>
    <row r="40" spans="2:24" ht="15.75" x14ac:dyDescent="0.25">
      <c r="B40" s="194" t="s">
        <v>39</v>
      </c>
      <c r="C40" s="194"/>
      <c r="D40" s="194"/>
      <c r="E40" s="194"/>
      <c r="F40" s="194"/>
      <c r="G40" s="194"/>
      <c r="H40" s="194"/>
      <c r="I40" s="194"/>
      <c r="J40" s="194"/>
      <c r="K40" s="194"/>
      <c r="L40" s="194"/>
      <c r="M40" s="194"/>
      <c r="N40" s="194"/>
      <c r="O40" s="194"/>
      <c r="P40" s="194"/>
      <c r="Q40" s="194"/>
      <c r="R40" s="194"/>
      <c r="S40" s="194"/>
      <c r="T40" s="194"/>
      <c r="U40" s="194"/>
      <c r="V40" s="194"/>
    </row>
    <row r="42" spans="2:24" x14ac:dyDescent="0.25">
      <c r="B42" s="6"/>
      <c r="C42" s="10" t="s">
        <v>18</v>
      </c>
      <c r="D42" s="10" t="s">
        <v>19</v>
      </c>
      <c r="E42" s="10" t="s">
        <v>20</v>
      </c>
      <c r="F42" s="10" t="s">
        <v>21</v>
      </c>
      <c r="G42" s="10" t="s">
        <v>22</v>
      </c>
      <c r="H42" s="10" t="s">
        <v>23</v>
      </c>
      <c r="I42" s="10" t="s">
        <v>24</v>
      </c>
      <c r="J42" s="10" t="s">
        <v>25</v>
      </c>
      <c r="K42" s="10" t="s">
        <v>26</v>
      </c>
      <c r="L42" s="10" t="s">
        <v>27</v>
      </c>
      <c r="M42" s="10" t="s">
        <v>28</v>
      </c>
      <c r="N42" s="10" t="s">
        <v>29</v>
      </c>
      <c r="O42" s="10" t="s">
        <v>30</v>
      </c>
      <c r="P42" s="10" t="s">
        <v>31</v>
      </c>
      <c r="Q42" s="10" t="s">
        <v>32</v>
      </c>
      <c r="R42" s="10" t="s">
        <v>33</v>
      </c>
      <c r="S42" s="10" t="s">
        <v>34</v>
      </c>
      <c r="T42" s="10" t="s">
        <v>35</v>
      </c>
      <c r="U42" s="10" t="s">
        <v>44</v>
      </c>
      <c r="V42" s="10" t="s">
        <v>45</v>
      </c>
      <c r="W42" s="10" t="s">
        <v>49</v>
      </c>
      <c r="X42" s="10" t="s">
        <v>57</v>
      </c>
    </row>
    <row r="43" spans="2:24" x14ac:dyDescent="0.25">
      <c r="B43" s="3" t="s">
        <v>16</v>
      </c>
      <c r="C43" s="11">
        <v>6697</v>
      </c>
      <c r="D43" s="11">
        <v>7246</v>
      </c>
      <c r="E43" s="11">
        <v>7921</v>
      </c>
      <c r="F43" s="11">
        <v>8441</v>
      </c>
      <c r="G43" s="11">
        <v>9193</v>
      </c>
      <c r="H43" s="11">
        <v>9047</v>
      </c>
      <c r="I43" s="11">
        <v>10016</v>
      </c>
      <c r="J43" s="11">
        <v>10323</v>
      </c>
      <c r="K43" s="11">
        <v>10867</v>
      </c>
      <c r="L43" s="11">
        <v>11229</v>
      </c>
      <c r="M43" s="11">
        <v>11916</v>
      </c>
      <c r="N43" s="11">
        <v>12109</v>
      </c>
      <c r="O43" s="11">
        <v>12879</v>
      </c>
      <c r="P43" s="11">
        <v>13415</v>
      </c>
      <c r="Q43" s="11">
        <v>14490</v>
      </c>
      <c r="R43" s="11">
        <v>14634</v>
      </c>
      <c r="S43" s="11">
        <v>14816</v>
      </c>
      <c r="T43" s="11">
        <v>15165</v>
      </c>
      <c r="U43" s="11">
        <v>14875</v>
      </c>
      <c r="V43" s="11">
        <v>15042</v>
      </c>
      <c r="W43" s="11">
        <v>15968</v>
      </c>
      <c r="X43" s="11">
        <v>16124</v>
      </c>
    </row>
    <row r="46" spans="2:24" ht="15.75" x14ac:dyDescent="0.25">
      <c r="B46" s="194" t="s">
        <v>40</v>
      </c>
      <c r="C46" s="194"/>
      <c r="D46" s="194"/>
      <c r="E46" s="194"/>
      <c r="F46" s="194"/>
      <c r="G46" s="194"/>
      <c r="H46" s="194"/>
      <c r="I46" s="194"/>
      <c r="J46" s="194"/>
      <c r="K46" s="194"/>
      <c r="L46" s="194"/>
      <c r="M46" s="194"/>
      <c r="N46" s="194"/>
      <c r="O46" s="194"/>
      <c r="P46" s="194"/>
      <c r="Q46" s="194"/>
      <c r="R46" s="194"/>
      <c r="S46" s="194"/>
      <c r="T46" s="194"/>
      <c r="U46" s="194"/>
      <c r="V46" s="194"/>
    </row>
    <row r="48" spans="2:24" x14ac:dyDescent="0.25">
      <c r="B48" s="6"/>
      <c r="C48" s="10" t="s">
        <v>18</v>
      </c>
      <c r="D48" s="10" t="s">
        <v>19</v>
      </c>
      <c r="E48" s="10" t="s">
        <v>20</v>
      </c>
      <c r="F48" s="10" t="s">
        <v>21</v>
      </c>
      <c r="G48" s="10" t="s">
        <v>22</v>
      </c>
      <c r="H48" s="10" t="s">
        <v>23</v>
      </c>
      <c r="I48" s="10" t="s">
        <v>24</v>
      </c>
      <c r="J48" s="10" t="s">
        <v>25</v>
      </c>
      <c r="K48" s="10" t="s">
        <v>26</v>
      </c>
      <c r="L48" s="10" t="s">
        <v>27</v>
      </c>
      <c r="M48" s="10" t="s">
        <v>28</v>
      </c>
      <c r="N48" s="10" t="s">
        <v>29</v>
      </c>
      <c r="O48" s="10" t="s">
        <v>30</v>
      </c>
      <c r="P48" s="10" t="s">
        <v>31</v>
      </c>
      <c r="Q48" s="10" t="s">
        <v>32</v>
      </c>
      <c r="R48" s="10" t="s">
        <v>33</v>
      </c>
      <c r="S48" s="10" t="s">
        <v>34</v>
      </c>
      <c r="T48" s="10" t="s">
        <v>35</v>
      </c>
      <c r="U48" s="10" t="s">
        <v>44</v>
      </c>
      <c r="V48" s="10" t="s">
        <v>45</v>
      </c>
      <c r="W48" s="10" t="s">
        <v>49</v>
      </c>
      <c r="X48" s="10" t="s">
        <v>57</v>
      </c>
    </row>
    <row r="49" spans="2:24" x14ac:dyDescent="0.25">
      <c r="B49" s="3" t="s">
        <v>41</v>
      </c>
      <c r="C49" s="11">
        <v>501</v>
      </c>
      <c r="D49" s="11">
        <v>532</v>
      </c>
      <c r="E49" s="11">
        <v>568</v>
      </c>
      <c r="F49" s="11">
        <v>771</v>
      </c>
      <c r="G49" s="11">
        <v>771</v>
      </c>
      <c r="H49" s="11">
        <v>497</v>
      </c>
      <c r="I49" s="11">
        <v>531</v>
      </c>
      <c r="J49" s="11">
        <v>553</v>
      </c>
      <c r="K49" s="11">
        <v>837</v>
      </c>
      <c r="L49" s="11">
        <v>843</v>
      </c>
      <c r="M49" s="11">
        <v>939</v>
      </c>
      <c r="N49" s="11">
        <v>827</v>
      </c>
      <c r="O49" s="11">
        <v>1014</v>
      </c>
      <c r="P49" s="11">
        <v>998</v>
      </c>
      <c r="Q49" s="11">
        <v>1140</v>
      </c>
      <c r="R49" s="11">
        <v>1112</v>
      </c>
      <c r="S49" s="11">
        <v>1269</v>
      </c>
      <c r="T49" s="11">
        <v>1086</v>
      </c>
      <c r="U49" s="11">
        <v>1162</v>
      </c>
      <c r="V49" s="11">
        <v>1090</v>
      </c>
      <c r="W49" s="11">
        <v>1267</v>
      </c>
      <c r="X49" s="11">
        <v>1294</v>
      </c>
    </row>
    <row r="53" spans="2:24" x14ac:dyDescent="0.25">
      <c r="B53" s="193" t="s">
        <v>43</v>
      </c>
      <c r="C53" s="193"/>
    </row>
    <row r="54" spans="2:24" x14ac:dyDescent="0.25">
      <c r="B54" s="14">
        <v>1</v>
      </c>
      <c r="C54" s="15" t="s">
        <v>50</v>
      </c>
    </row>
    <row r="55" spans="2:24" x14ac:dyDescent="0.25">
      <c r="B55" s="14">
        <v>2</v>
      </c>
      <c r="C55" s="15" t="s">
        <v>51</v>
      </c>
    </row>
    <row r="56" spans="2:24" x14ac:dyDescent="0.25">
      <c r="B56" s="14">
        <v>3</v>
      </c>
      <c r="C56" s="15" t="s">
        <v>52</v>
      </c>
    </row>
    <row r="57" spans="2:24" x14ac:dyDescent="0.25">
      <c r="B57" s="14">
        <v>4</v>
      </c>
      <c r="C57" s="15" t="s">
        <v>53</v>
      </c>
    </row>
    <row r="58" spans="2:24" x14ac:dyDescent="0.25">
      <c r="B58" s="14">
        <v>5</v>
      </c>
      <c r="C58" s="15" t="s">
        <v>54</v>
      </c>
    </row>
    <row r="59" spans="2:24" x14ac:dyDescent="0.25">
      <c r="B59" s="14">
        <v>6</v>
      </c>
      <c r="C59" s="15" t="s">
        <v>55</v>
      </c>
    </row>
  </sheetData>
  <mergeCells count="9">
    <mergeCell ref="B53:C53"/>
    <mergeCell ref="B34:V34"/>
    <mergeCell ref="B40:V40"/>
    <mergeCell ref="B46:V46"/>
    <mergeCell ref="B2:L2"/>
    <mergeCell ref="B16:V16"/>
    <mergeCell ref="B22:V22"/>
    <mergeCell ref="B9:P9"/>
    <mergeCell ref="B28:V2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D8EE7662-8391-4B64-AD9A-347CC8CC3FC1}">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Menú</vt:lpstr>
      <vt:lpstr>Convenios Internacionales</vt:lpstr>
      <vt:lpstr>Convenios (Detalle)</vt:lpstr>
      <vt:lpstr>Movilidad Estudiantes</vt:lpstr>
      <vt:lpstr>Movilidad Profesores</vt:lpstr>
      <vt:lpstr>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Boletín estadísticas</dc:title>
  <dc:creator/>
  <cp:lastModifiedBy/>
  <dcterms:created xsi:type="dcterms:W3CDTF">2006-09-12T12:46:56Z</dcterms:created>
  <dcterms:modified xsi:type="dcterms:W3CDTF">2023-02-24T21:47:38Z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